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<sst xmlns="http://schemas.openxmlformats.org/spreadsheetml/2006/main" count="106" uniqueCount="97">
  <si>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</si>
  <si>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</si>
  <si>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</si>
  <si>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</si>
  <si>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</si>
  <si>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</si>
  <si>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</si>
  <si>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</si>
  <si>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</si>
  <si>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</si>
  <si>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</si>
  <si>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</si>
  <si>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</si>
  <si>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</si>
  <si>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</si>
  <si>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</si>
  <si>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</si>
  <si>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</si>
  <si>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</si>
  <si>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</si>
  <si>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</si>
  <si>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</si>
  <si>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</si>
  <si>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</si>
  <si>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</si>
  <si>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</si>
  <si>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</si>
  <si>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</si>
  <si>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</si>
  <si>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</si>
  <si>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</si>
  <si>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</si>
  <si>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</si>
  <si>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</si>
  <si>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</si>
  <si>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</si>
  <si>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</si>
  <si>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</si>
  <si>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</si>
  <si>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</si>
  <si>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</si>
  <si>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</si>
  <si>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</si>
  <si>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</si>
  <si>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</si>
  <si>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</si>
  <si>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</si>
  <si>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</si>
  <si>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</si>
  <si>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</si>
  <si>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</si>
  <si>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</si>
  <si>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</si>
  <si>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</si>
  <si>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</si>
  <si>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</si>
  <si>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</si>
  <si>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</si>
  <si>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</si>
  <si>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</si>
  <si>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</si>
  <si>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</si>
  <si>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</si>
  <si>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</si>
  <si>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</si>
  <si>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</si>
  <si>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</si>
  <si>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</si>
  <si>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</si>
  <si>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</si>
  <si>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</si>
  <si>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</si>
  <si>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</si>
  <si>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</si>
  <si>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</si>
  <si>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</si>
  <si>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</si>
  <si>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</si>
  <si>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</si>
  <si>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</si>
  <si>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</si>
  <si>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</si>
  <si>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</si>
  <si>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</si>
  <si>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</si>
  <si>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Судебная системв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</si>
  <si>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</si>
  <si>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</si>
  <si>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</si>
  <si>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</si>
  <si>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</si>
  <si>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</si>
  <si>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</si>
  <si>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</si>
  <si>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</si>
  <si>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о ходе исполнения местного бюджета  г.Дивногорска  на 1 апреля 2018  года</t>
  </si>
  <si>
    <t>17799,9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</si>
</sst>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87455</v>
      </c>
      <c r="C7" s="44">
        <v>22551.612</v>
      </c>
      <c r="D7" s="6">
        <f>C7/B7</f>
        <v>0.2578653250242982</v>
      </c>
    </row>
    <row r="8" spans="1:4" ht="12.75">
      <c r="A8" s="5" t="s">
        <v>8</v>
      </c>
      <c r="B8" s="5">
        <v>117288</v>
      </c>
      <c r="C8" s="5">
        <v>25470.975</v>
      </c>
      <c r="D8" s="6">
        <f aca="true" t="shared" si="0" ref="D8:D21">C8/B8</f>
        <v>0.21716607837118887</v>
      </c>
    </row>
    <row r="9" spans="1:4" ht="25.5" customHeight="1">
      <c r="A9" s="20" t="s">
        <v>28</v>
      </c>
      <c r="B9" s="5">
        <v>1194</v>
      </c>
      <c r="C9" s="5">
        <v>283.147</v>
      </c>
      <c r="D9" s="6">
        <f t="shared" si="0"/>
        <v>0.23714154103852594</v>
      </c>
    </row>
    <row r="10" spans="1:4" ht="12.75">
      <c r="A10" s="4" t="s">
        <v>9</v>
      </c>
      <c r="B10" s="5">
        <v>10028</v>
      </c>
      <c r="C10" s="45">
        <v>2110.306</v>
      </c>
      <c r="D10" s="6">
        <f t="shared" si="0"/>
        <v>0.2104413641802952</v>
      </c>
    </row>
    <row r="11" spans="1:4" ht="12.75">
      <c r="A11" s="4" t="s">
        <v>10</v>
      </c>
      <c r="B11" s="5">
        <v>46722</v>
      </c>
      <c r="C11" s="5">
        <v>8543.698</v>
      </c>
      <c r="D11" s="6">
        <f t="shared" si="0"/>
        <v>0.18286242027310476</v>
      </c>
    </row>
    <row r="12" spans="1:4" ht="12.75">
      <c r="A12" s="4" t="s">
        <v>11</v>
      </c>
      <c r="B12" s="5">
        <v>5026</v>
      </c>
      <c r="C12" s="5">
        <v>1318.782</v>
      </c>
      <c r="D12" s="6">
        <f t="shared" si="0"/>
        <v>0.26239196179864704</v>
      </c>
    </row>
    <row r="13" spans="1:4" ht="27" customHeight="1">
      <c r="A13" s="24" t="s">
        <v>29</v>
      </c>
      <c r="B13" s="21">
        <v>65735</v>
      </c>
      <c r="C13" s="21">
        <v>16460.469</v>
      </c>
      <c r="D13" s="22">
        <f>C13/B13</f>
        <v>0.25040646535331257</v>
      </c>
    </row>
    <row r="14" spans="1:4" ht="12.75">
      <c r="A14" s="5" t="s">
        <v>12</v>
      </c>
      <c r="B14" s="5">
        <v>232</v>
      </c>
      <c r="C14" s="9">
        <v>107.744</v>
      </c>
      <c r="D14" s="6">
        <f t="shared" si="0"/>
        <v>0.46441379310344827</v>
      </c>
    </row>
    <row r="15" spans="1:4" ht="25.5">
      <c r="A15" s="23" t="s">
        <v>30</v>
      </c>
      <c r="B15" s="21">
        <v>6879.898</v>
      </c>
      <c r="C15" s="21">
        <v>1136.956</v>
      </c>
      <c r="D15" s="22">
        <f>C15/B15</f>
        <v>0.1652576825993641</v>
      </c>
    </row>
    <row r="16" spans="1:4" ht="25.5" customHeight="1">
      <c r="A16" s="25" t="s">
        <v>31</v>
      </c>
      <c r="B16" s="21">
        <v>4534</v>
      </c>
      <c r="C16" s="21">
        <v>780.873</v>
      </c>
      <c r="D16" s="22">
        <f t="shared" si="0"/>
        <v>0.172226069695633</v>
      </c>
    </row>
    <row r="17" spans="1:8" ht="12.75">
      <c r="A17" s="4" t="s">
        <v>26</v>
      </c>
      <c r="B17" s="7">
        <v>42</v>
      </c>
      <c r="C17" s="7">
        <v>9</v>
      </c>
      <c r="D17" s="8">
        <f>C17/B17</f>
        <v>0.21428571428571427</v>
      </c>
      <c r="H17" s="1"/>
    </row>
    <row r="18" spans="1:4" ht="12.75">
      <c r="A18" s="4" t="s">
        <v>13</v>
      </c>
      <c r="B18" s="5">
        <v>1400</v>
      </c>
      <c r="C18" s="5">
        <v>244.4</v>
      </c>
      <c r="D18" s="6">
        <f t="shared" si="0"/>
        <v>0.17457142857142857</v>
      </c>
    </row>
    <row r="19" spans="1:4" ht="12.75">
      <c r="A19" s="4" t="s">
        <v>22</v>
      </c>
      <c r="B19" s="5">
        <v>200</v>
      </c>
      <c r="C19" s="5">
        <v>448.955</v>
      </c>
      <c r="D19" s="6">
        <f t="shared" si="0"/>
        <v>2.2447749999999997</v>
      </c>
    </row>
    <row r="20" spans="1:4" ht="12.75">
      <c r="A20" s="4" t="s">
        <v>14</v>
      </c>
      <c r="B20" s="5">
        <v>501511.651</v>
      </c>
      <c r="C20" s="44">
        <v>81032.811</v>
      </c>
      <c r="D20" s="6">
        <f t="shared" si="0"/>
        <v>0.16157712555316087</v>
      </c>
    </row>
    <row r="21" spans="1:6" ht="12.75">
      <c r="A21" s="11" t="s">
        <v>15</v>
      </c>
      <c r="B21" s="12">
        <f>SUM(B7:B20)</f>
        <v>848247.549</v>
      </c>
      <c r="C21" s="12">
        <f>SUM(C7:C20)</f>
        <v>160499.728</v>
      </c>
      <c r="D21" s="13">
        <f t="shared" si="0"/>
        <v>0.18921331183239293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37889.799999999996</v>
      </c>
      <c r="C24" s="32">
        <f>SUM(C25+C26+C27+C29)+C31+C30</f>
        <v>7679.9</v>
      </c>
      <c r="D24" s="33">
        <f aca="true" t="shared" si="1" ref="D24:D67">C24/B24</f>
        <v>0.2026904338370749</v>
      </c>
    </row>
    <row r="25" spans="1:4" ht="38.25">
      <c r="A25" s="27" t="s">
        <v>33</v>
      </c>
      <c r="B25" s="34">
        <v>1141.1</v>
      </c>
      <c r="C25" s="34">
        <v>233.2</v>
      </c>
      <c r="D25" s="35">
        <f t="shared" si="1"/>
        <v>0.20436420997283325</v>
      </c>
    </row>
    <row r="26" spans="1:4" ht="51">
      <c r="A26" s="27" t="s">
        <v>34</v>
      </c>
      <c r="B26" s="34">
        <v>2887.3</v>
      </c>
      <c r="C26" s="34">
        <v>574.8</v>
      </c>
      <c r="D26" s="35">
        <f>C26/B26</f>
        <v>0.19907872406746785</v>
      </c>
    </row>
    <row r="27" spans="1:4" ht="51">
      <c r="A27" s="27" t="s">
        <v>35</v>
      </c>
      <c r="B27" s="34">
        <v>24258.6</v>
      </c>
      <c r="C27" s="34">
        <v>5476.2</v>
      </c>
      <c r="D27" s="35">
        <f t="shared" si="1"/>
        <v>0.2257426232346467</v>
      </c>
    </row>
    <row r="28" spans="1:4" ht="12.75">
      <c r="A28" s="27" t="s">
        <v>85</v>
      </c>
      <c r="B28" s="34">
        <v>26.7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6012.9</v>
      </c>
      <c r="C29" s="34">
        <v>1395.7</v>
      </c>
      <c r="D29" s="35">
        <f t="shared" si="1"/>
        <v>0.23211761379700313</v>
      </c>
    </row>
    <row r="30" spans="1:4" ht="12.75">
      <c r="A30" s="27" t="s">
        <v>86</v>
      </c>
      <c r="B30" s="34">
        <v>2340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1223.2</v>
      </c>
      <c r="C31" s="34">
        <v>0</v>
      </c>
      <c r="D31" s="35">
        <f t="shared" si="1"/>
        <v>0</v>
      </c>
    </row>
    <row r="32" spans="1:4" ht="12.75">
      <c r="A32" s="28" t="s">
        <v>27</v>
      </c>
      <c r="B32" s="36">
        <f>B33</f>
        <v>2557.8</v>
      </c>
      <c r="C32" s="36">
        <f>C33</f>
        <v>428.7</v>
      </c>
      <c r="D32" s="33">
        <f t="shared" si="1"/>
        <v>0.1676049730236922</v>
      </c>
    </row>
    <row r="33" spans="1:4" ht="12.75">
      <c r="A33" s="27" t="s">
        <v>38</v>
      </c>
      <c r="B33" s="34">
        <v>2557.8</v>
      </c>
      <c r="C33" s="34">
        <v>428.7</v>
      </c>
      <c r="D33" s="35">
        <f t="shared" si="1"/>
        <v>0.1676049730236922</v>
      </c>
    </row>
    <row r="34" spans="1:4" ht="25.5">
      <c r="A34" s="29" t="s">
        <v>39</v>
      </c>
      <c r="B34" s="36">
        <f>B35+B36</f>
        <v>3071.8</v>
      </c>
      <c r="C34" s="36">
        <f>C35+C36</f>
        <v>472.1</v>
      </c>
      <c r="D34" s="33">
        <f t="shared" si="1"/>
        <v>0.1536883911713002</v>
      </c>
    </row>
    <row r="35" spans="1:4" ht="38.25">
      <c r="A35" s="25" t="s">
        <v>40</v>
      </c>
      <c r="B35" s="34">
        <v>2875.3</v>
      </c>
      <c r="C35" s="34">
        <v>472.1</v>
      </c>
      <c r="D35" s="35">
        <f t="shared" si="1"/>
        <v>0.16419156261955273</v>
      </c>
    </row>
    <row r="36" spans="1:4" ht="12.75">
      <c r="A36" s="38" t="s">
        <v>68</v>
      </c>
      <c r="B36" s="39">
        <v>196.5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52366</v>
      </c>
      <c r="C37" s="37">
        <f>SUM(C38:C38)+C40+C39</f>
        <v>112</v>
      </c>
      <c r="D37" s="33">
        <f t="shared" si="1"/>
        <v>0.0021387923461788183</v>
      </c>
    </row>
    <row r="38" spans="1:4" ht="12.75">
      <c r="A38" s="27" t="s">
        <v>42</v>
      </c>
      <c r="B38" s="34">
        <v>8000</v>
      </c>
      <c r="C38" s="34">
        <v>0</v>
      </c>
      <c r="D38" s="35">
        <f t="shared" si="1"/>
        <v>0</v>
      </c>
    </row>
    <row r="39" spans="1:4" ht="12.75">
      <c r="A39" s="27" t="s">
        <v>43</v>
      </c>
      <c r="B39" s="34">
        <v>42813.7</v>
      </c>
      <c r="C39" s="34">
        <v>112</v>
      </c>
      <c r="D39" s="35">
        <f t="shared" si="1"/>
        <v>0.0026159850701994924</v>
      </c>
    </row>
    <row r="40" spans="1:4" ht="12.75">
      <c r="A40" s="31" t="s">
        <v>44</v>
      </c>
      <c r="B40" s="34">
        <v>1552.3</v>
      </c>
      <c r="C40" s="34">
        <v>0</v>
      </c>
      <c r="D40" s="35">
        <f t="shared" si="1"/>
        <v>0</v>
      </c>
    </row>
    <row r="41" spans="1:4" ht="12.75">
      <c r="A41" s="28" t="s">
        <v>24</v>
      </c>
      <c r="B41" s="36">
        <f>B42+B43+B44+B45</f>
        <v>127177.09999999999</v>
      </c>
      <c r="C41" s="36">
        <f>C42+C43+C44+C45</f>
        <v>7094.6</v>
      </c>
      <c r="D41" s="33">
        <f t="shared" si="1"/>
        <v>0.055785200323014136</v>
      </c>
    </row>
    <row r="42" spans="1:4" ht="12.75">
      <c r="A42" s="27" t="s">
        <v>45</v>
      </c>
      <c r="B42" s="34">
        <v>5355.1</v>
      </c>
      <c r="C42" s="34">
        <v>0</v>
      </c>
      <c r="D42" s="35">
        <f t="shared" si="1"/>
        <v>0</v>
      </c>
    </row>
    <row r="43" spans="1:4" ht="12.75">
      <c r="A43" s="27" t="s">
        <v>46</v>
      </c>
      <c r="B43" s="34">
        <v>76260.2</v>
      </c>
      <c r="C43" s="34">
        <v>0</v>
      </c>
      <c r="D43" s="35">
        <f t="shared" si="1"/>
        <v>0</v>
      </c>
    </row>
    <row r="44" spans="1:4" ht="12.75">
      <c r="A44" s="27" t="s">
        <v>47</v>
      </c>
      <c r="B44" s="34">
        <v>32096.1</v>
      </c>
      <c r="C44" s="34">
        <v>4936.2</v>
      </c>
      <c r="D44" s="35">
        <f t="shared" si="1"/>
        <v>0.1537943862338415</v>
      </c>
    </row>
    <row r="45" spans="1:4" ht="25.5">
      <c r="A45" s="27" t="s">
        <v>48</v>
      </c>
      <c r="B45" s="34">
        <v>13465.7</v>
      </c>
      <c r="C45" s="34">
        <v>2158.4</v>
      </c>
      <c r="D45" s="35">
        <f t="shared" si="1"/>
        <v>0.16028873359721366</v>
      </c>
    </row>
    <row r="46" spans="1:4" ht="12.75">
      <c r="A46" s="28" t="s">
        <v>16</v>
      </c>
      <c r="B46" s="36">
        <f>B47+B48+B50+B51+B49</f>
        <v>472513.50000000006</v>
      </c>
      <c r="C46" s="36">
        <f>C47+C48+C50+C51+C49</f>
        <v>95894.5</v>
      </c>
      <c r="D46" s="33">
        <f t="shared" si="1"/>
        <v>0.20294552430777107</v>
      </c>
    </row>
    <row r="47" spans="1:4" ht="12.75">
      <c r="A47" s="27" t="s">
        <v>49</v>
      </c>
      <c r="B47" s="34">
        <v>184516.9</v>
      </c>
      <c r="C47" s="34">
        <v>37929.8</v>
      </c>
      <c r="D47" s="35">
        <f t="shared" si="1"/>
        <v>0.2055627424913382</v>
      </c>
    </row>
    <row r="48" spans="1:4" ht="12.75">
      <c r="A48" s="27" t="s">
        <v>50</v>
      </c>
      <c r="B48" s="34">
        <v>202390</v>
      </c>
      <c r="C48" s="34">
        <v>41769.5</v>
      </c>
      <c r="D48" s="35">
        <f t="shared" si="1"/>
        <v>0.20638124413261524</v>
      </c>
    </row>
    <row r="49" spans="1:4" ht="12.75">
      <c r="A49" s="27" t="s">
        <v>69</v>
      </c>
      <c r="B49" s="34">
        <v>45618.4</v>
      </c>
      <c r="C49" s="34">
        <v>9910.5</v>
      </c>
      <c r="D49" s="35">
        <f t="shared" si="1"/>
        <v>0.21724786489662065</v>
      </c>
    </row>
    <row r="50" spans="1:4" ht="12.75">
      <c r="A50" s="27" t="s">
        <v>51</v>
      </c>
      <c r="B50" s="34">
        <v>16910.9</v>
      </c>
      <c r="C50" s="34">
        <v>1602</v>
      </c>
      <c r="D50" s="35">
        <f t="shared" si="1"/>
        <v>0.09473180019987108</v>
      </c>
    </row>
    <row r="51" spans="1:4" ht="12.75">
      <c r="A51" s="27" t="s">
        <v>52</v>
      </c>
      <c r="B51" s="34">
        <v>23077.3</v>
      </c>
      <c r="C51" s="34">
        <v>4682.7</v>
      </c>
      <c r="D51" s="35">
        <f t="shared" si="1"/>
        <v>0.20291368574313287</v>
      </c>
    </row>
    <row r="52" spans="1:4" ht="12.75">
      <c r="A52" s="28" t="s">
        <v>53</v>
      </c>
      <c r="B52" s="36">
        <f>SUM(B53:B54)</f>
        <v>74018.4</v>
      </c>
      <c r="C52" s="36">
        <f>SUM(C53:C54)</f>
        <v>16455</v>
      </c>
      <c r="D52" s="33">
        <f t="shared" si="1"/>
        <v>0.22230958788625532</v>
      </c>
    </row>
    <row r="53" spans="1:4" ht="12.75">
      <c r="A53" s="27" t="s">
        <v>54</v>
      </c>
      <c r="B53" s="34">
        <v>51929.1</v>
      </c>
      <c r="C53" s="34">
        <v>12148.3</v>
      </c>
      <c r="D53" s="35">
        <f t="shared" si="1"/>
        <v>0.23394012220508345</v>
      </c>
    </row>
    <row r="54" spans="1:4" ht="25.5">
      <c r="A54" s="27" t="s">
        <v>55</v>
      </c>
      <c r="B54" s="34">
        <v>22089.3</v>
      </c>
      <c r="C54" s="34">
        <v>4306.7</v>
      </c>
      <c r="D54" s="35">
        <f t="shared" si="1"/>
        <v>0.194967699293323</v>
      </c>
    </row>
    <row r="55" spans="1:4" ht="12.75">
      <c r="A55" s="28" t="s">
        <v>56</v>
      </c>
      <c r="B55" s="36">
        <f>B56</f>
        <v>565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565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66026.4</v>
      </c>
      <c r="C57" s="36">
        <f>C58+C59+C60+C61+C62</f>
        <v>11114.500000000002</v>
      </c>
      <c r="D57" s="33">
        <f t="shared" si="1"/>
        <v>0.16833418147892362</v>
      </c>
    </row>
    <row r="58" spans="1:4" ht="12.75">
      <c r="A58" s="27" t="s">
        <v>59</v>
      </c>
      <c r="B58" s="34">
        <v>864</v>
      </c>
      <c r="C58" s="34">
        <v>136</v>
      </c>
      <c r="D58" s="35">
        <f t="shared" si="1"/>
        <v>0.1574074074074074</v>
      </c>
    </row>
    <row r="59" spans="1:4" ht="12.75">
      <c r="A59" s="27" t="s">
        <v>60</v>
      </c>
      <c r="B59" s="34">
        <v>27036.3</v>
      </c>
      <c r="C59" s="34">
        <v>6597.1</v>
      </c>
      <c r="D59" s="35">
        <f t="shared" si="1"/>
        <v>0.24400898051878403</v>
      </c>
    </row>
    <row r="60" spans="1:4" ht="12.75">
      <c r="A60" s="27" t="s">
        <v>61</v>
      </c>
      <c r="B60" s="34">
        <v>12977.1</v>
      </c>
      <c r="C60" s="34">
        <v>1786.6</v>
      </c>
      <c r="D60" s="35">
        <f t="shared" si="1"/>
        <v>0.13767328601921847</v>
      </c>
    </row>
    <row r="61" spans="1:4" ht="12.75">
      <c r="A61" s="27" t="s">
        <v>62</v>
      </c>
      <c r="B61" s="34">
        <v>10005</v>
      </c>
      <c r="C61" s="34">
        <v>535.2</v>
      </c>
      <c r="D61" s="35">
        <f t="shared" si="1"/>
        <v>0.05349325337331335</v>
      </c>
    </row>
    <row r="62" spans="1:4" ht="12.75">
      <c r="A62" s="27" t="s">
        <v>63</v>
      </c>
      <c r="B62" s="34">
        <v>15144</v>
      </c>
      <c r="C62" s="34">
        <v>2059.6</v>
      </c>
      <c r="D62" s="35">
        <f t="shared" si="1"/>
        <v>0.1360010565240359</v>
      </c>
    </row>
    <row r="63" spans="1:4" ht="12.75">
      <c r="A63" s="28" t="s">
        <v>25</v>
      </c>
      <c r="B63" s="36">
        <f>SUM(B64:B66)</f>
        <v>18688.600000000002</v>
      </c>
      <c r="C63" s="36">
        <f>SUM(C64:C66)</f>
        <v>3545.7000000000003</v>
      </c>
      <c r="D63" s="33">
        <f t="shared" si="1"/>
        <v>0.18972528707340303</v>
      </c>
    </row>
    <row r="64" spans="1:4" ht="12.75">
      <c r="A64" s="27" t="s">
        <v>64</v>
      </c>
      <c r="B64" s="34">
        <v>13888.7</v>
      </c>
      <c r="C64" s="34">
        <v>2892.3</v>
      </c>
      <c r="D64" s="35">
        <f t="shared" si="1"/>
        <v>0.20824843217867764</v>
      </c>
    </row>
    <row r="65" spans="1:4" ht="12.75">
      <c r="A65" s="27" t="s">
        <v>65</v>
      </c>
      <c r="B65" s="34">
        <v>3033.2</v>
      </c>
      <c r="C65" s="34">
        <v>338.3</v>
      </c>
      <c r="D65" s="35">
        <f t="shared" si="1"/>
        <v>0.11153237504945274</v>
      </c>
    </row>
    <row r="66" spans="1:4" ht="25.5">
      <c r="A66" s="27" t="s">
        <v>66</v>
      </c>
      <c r="B66" s="34">
        <v>1766.7</v>
      </c>
      <c r="C66" s="34">
        <v>315.1</v>
      </c>
      <c r="D66" s="35">
        <f t="shared" si="1"/>
        <v>0.17835512537499293</v>
      </c>
    </row>
    <row r="67" spans="1:9" ht="12.75">
      <c r="A67" s="11" t="s">
        <v>23</v>
      </c>
      <c r="B67" s="12">
        <f>B24+B32+B34+B37+B41+B46+B52+B55+B57+B63</f>
        <v>854874.4</v>
      </c>
      <c r="C67" s="12">
        <f>C24+C32+C34+C37+C41+C46+C52+C55+C57+C63</f>
        <v>142797.00000000003</v>
      </c>
      <c r="D67" s="33">
        <f t="shared" si="1"/>
        <v>0.1670385731517987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467508.6</v>
      </c>
      <c r="C71" s="5">
        <v>92588</v>
      </c>
      <c r="D71" s="6">
        <f>C71/B71</f>
        <v>0.19804555467001037</v>
      </c>
    </row>
    <row r="72" spans="1:4" ht="38.25">
      <c r="A72" s="41" t="s">
        <v>72</v>
      </c>
      <c r="B72" s="5">
        <v>39277</v>
      </c>
      <c r="C72" s="5">
        <v>8792.7</v>
      </c>
      <c r="D72" s="6">
        <f aca="true" t="shared" si="2" ref="D72:D82">C72/B72</f>
        <v>0.2238638388878988</v>
      </c>
    </row>
    <row r="73" spans="1:4" ht="38.25">
      <c r="A73" s="41" t="s">
        <v>73</v>
      </c>
      <c r="B73" s="5">
        <v>93829.5</v>
      </c>
      <c r="C73" s="5">
        <v>20481.3</v>
      </c>
      <c r="D73" s="6">
        <f t="shared" si="2"/>
        <v>0.21828209678192892</v>
      </c>
    </row>
    <row r="74" spans="1:4" ht="38.25">
      <c r="A74" s="41" t="s">
        <v>74</v>
      </c>
      <c r="B74" s="5">
        <v>28331.8</v>
      </c>
      <c r="C74" s="5">
        <v>5147.7</v>
      </c>
      <c r="D74" s="6">
        <f t="shared" si="2"/>
        <v>0.18169336222901475</v>
      </c>
    </row>
    <row r="75" spans="1:6" ht="51">
      <c r="A75" s="41" t="s">
        <v>75</v>
      </c>
      <c r="B75" s="5">
        <v>35595.1</v>
      </c>
      <c r="C75" s="5">
        <v>983.7</v>
      </c>
      <c r="D75" s="6">
        <f t="shared" si="2"/>
        <v>0.027635826279459815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50813.7</v>
      </c>
      <c r="C77" s="5">
        <v>112</v>
      </c>
      <c r="D77" s="6">
        <f t="shared" si="2"/>
        <v>0.0022041299885660758</v>
      </c>
    </row>
    <row r="78" spans="1:7" ht="63.75">
      <c r="A78" s="41" t="s">
        <v>78</v>
      </c>
      <c r="B78" s="5">
        <v>78063.7</v>
      </c>
      <c r="C78" s="5">
        <v>6583.1</v>
      </c>
      <c r="D78" s="6">
        <f t="shared" si="2"/>
        <v>0.08432984857238385</v>
      </c>
      <c r="G78" s="1"/>
    </row>
    <row r="79" spans="1:4" ht="25.5">
      <c r="A79" s="41" t="s">
        <v>79</v>
      </c>
      <c r="B79" s="5">
        <v>6012.9</v>
      </c>
      <c r="C79" s="5">
        <v>1395.7</v>
      </c>
      <c r="D79" s="6">
        <f t="shared" si="2"/>
        <v>0.23211761379700313</v>
      </c>
    </row>
    <row r="80" spans="1:8" ht="38.25">
      <c r="A80" s="41" t="s">
        <v>80</v>
      </c>
      <c r="B80" s="5">
        <v>855.6</v>
      </c>
      <c r="C80" s="5">
        <v>0</v>
      </c>
      <c r="D80" s="6">
        <f t="shared" si="2"/>
        <v>0</v>
      </c>
      <c r="F80" s="1"/>
      <c r="G80" s="1"/>
      <c r="H80" s="46"/>
    </row>
    <row r="81" spans="1:8" ht="38.25">
      <c r="A81" s="41" t="s">
        <v>87</v>
      </c>
      <c r="B81" s="5">
        <v>20257.4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v>34129.1</v>
      </c>
      <c r="C82" s="5">
        <v>6712.8</v>
      </c>
      <c r="D82" s="6">
        <f t="shared" si="2"/>
        <v>0.19668845647848904</v>
      </c>
    </row>
    <row r="83" spans="1:7" ht="12.75">
      <c r="A83" s="11" t="s">
        <v>23</v>
      </c>
      <c r="B83" s="12">
        <f>SUM(B71:B82)</f>
        <v>854874.3999999999</v>
      </c>
      <c r="C83" s="12">
        <f>SUM(C71:C82)</f>
        <v>142797</v>
      </c>
      <c r="D83" s="43">
        <f>C83/B83</f>
        <v>0.16703857315179868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93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89</v>
      </c>
      <c r="C90" s="2"/>
      <c r="D90" s="2"/>
    </row>
    <row r="91" spans="1:4" ht="12.75">
      <c r="A91" s="17" t="s">
        <v>54</v>
      </c>
      <c r="B91" s="15" t="s">
        <v>90</v>
      </c>
      <c r="C91" s="2"/>
      <c r="D91" s="2"/>
    </row>
    <row r="92" spans="1:4" ht="12.75">
      <c r="A92" s="16" t="s">
        <v>17</v>
      </c>
      <c r="B92" s="15" t="s">
        <v>91</v>
      </c>
      <c r="C92" s="2"/>
      <c r="D92" s="2"/>
    </row>
    <row r="93" spans="1:4" ht="12.75">
      <c r="A93" s="18" t="s">
        <v>25</v>
      </c>
      <c r="B93" s="15" t="s">
        <v>92</v>
      </c>
      <c r="C93" s="2"/>
      <c r="D93" s="2"/>
    </row>
    <row r="94" spans="1:4" ht="12.75">
      <c r="A94" s="18" t="s">
        <v>19</v>
      </c>
      <c r="B94" s="15" t="s">
        <v>94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2018-04-05T04:28:06Z</cp:lastPrinted>
  <dcterms:created xsi:type="dcterms:W3CDTF">1996-10-08T23:32:33Z</dcterms:created>
  <dcterms:modified xsi:type="dcterms:W3CDTF">2018-04-05T04:47:12Z</dcterms:modified>
  <cp:category/>
  <cp:version/>
  <cp:contentType/>
  <cp:contentStatus/>
</cp:coreProperties>
</file>