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<sst xmlns="http://schemas.openxmlformats.org/spreadsheetml/2006/main" count="88" uniqueCount="85">
  <si>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</si>
  <si>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</si>
  <si>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</si>
  <si>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</si>
  <si>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</si>
  <si>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</si>
  <si>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</si>
  <si>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</si>
  <si>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</si>
  <si>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</si>
  <si>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</si>
  <si>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</si>
  <si>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</si>
  <si>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</si>
  <si>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</si>
  <si>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</si>
  <si>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</si>
  <si>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</si>
  <si>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</si>
  <si>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</si>
  <si>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</si>
  <si>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</si>
  <si>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</si>
  <si>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</si>
  <si>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</si>
  <si>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</si>
  <si>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</si>
  <si>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</si>
  <si>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</si>
  <si>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</si>
  <si>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</si>
  <si>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</si>
  <si>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</si>
  <si>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76 человек</t>
  </si>
  <si>
    <t xml:space="preserve"> 26 человек</t>
  </si>
  <si>
    <t>1 496 человека</t>
  </si>
  <si>
    <t>285 человек</t>
  </si>
  <si>
    <t>99 человек</t>
  </si>
  <si>
    <t xml:space="preserve"> 13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</si>
  <si>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</si>
  <si>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</si>
  <si>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</si>
  <si>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</si>
  <si>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</si>
  <si>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</si>
  <si>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</si>
  <si>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</si>
  <si>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</si>
  <si>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</si>
  <si>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</si>
  <si>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</si>
  <si>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</si>
  <si>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</si>
  <si>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</si>
  <si>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</si>
  <si>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</si>
  <si>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</si>
  <si>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</si>
  <si>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</si>
  <si>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</si>
  <si>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</si>
  <si>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</si>
  <si>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</si>
  <si>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</si>
  <si>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</si>
  <si>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</si>
  <si>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</si>
  <si>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</si>
  <si>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</si>
  <si>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</si>
  <si>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</si>
  <si>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</si>
  <si>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</si>
  <si>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</si>
  <si>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</si>
  <si>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</si>
  <si>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</si>
  <si>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</si>
  <si>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</si>
  <si>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Судебная система</t>
  </si>
  <si>
    <t>1 999 человек</t>
  </si>
  <si>
    <t xml:space="preserve">Заработная  плата (КВР 111, 121) </t>
  </si>
  <si>
    <t>Обеспечение пожарной безопасности</t>
  </si>
  <si>
    <t>о ходе исполнения местного бюджета  г.Дивногорска  на 1 марта 2016  года</t>
  </si>
  <si>
    <t>8645,9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</si>
</sst>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PageLayoutView="0" workbookViewId="0" topLeftCell="A46">
      <selection activeCell="B81" sqref="B8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83</v>
      </c>
      <c r="B3" s="46"/>
      <c r="C3" s="46"/>
      <c r="D3" s="46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7"/>
      <c r="C6" s="47"/>
      <c r="D6" s="4"/>
    </row>
    <row r="7" spans="1:4" ht="12.75">
      <c r="A7" s="4" t="s">
        <v>7</v>
      </c>
      <c r="B7" s="5">
        <v>84341</v>
      </c>
      <c r="C7" s="5">
        <v>20206.1</v>
      </c>
      <c r="D7" s="6">
        <f>C7/B7</f>
        <v>0.23957624405686437</v>
      </c>
    </row>
    <row r="8" spans="1:4" ht="12.75">
      <c r="A8" s="5" t="s">
        <v>8</v>
      </c>
      <c r="B8" s="5">
        <v>104866</v>
      </c>
      <c r="C8" s="5">
        <v>12974.1</v>
      </c>
      <c r="D8" s="6">
        <f aca="true" t="shared" si="0" ref="D8:D22">C8/B8</f>
        <v>0.12372074838365152</v>
      </c>
    </row>
    <row r="9" spans="1:4" ht="25.5" customHeight="1">
      <c r="A9" s="22" t="s">
        <v>32</v>
      </c>
      <c r="B9" s="5">
        <v>1586.8</v>
      </c>
      <c r="C9" s="5">
        <v>99.7</v>
      </c>
      <c r="D9" s="6">
        <f t="shared" si="0"/>
        <v>0.06283085455003781</v>
      </c>
    </row>
    <row r="10" spans="1:4" ht="12.75">
      <c r="A10" s="4" t="s">
        <v>9</v>
      </c>
      <c r="B10" s="5">
        <v>9084</v>
      </c>
      <c r="C10" s="5">
        <v>1889</v>
      </c>
      <c r="D10" s="6">
        <f t="shared" si="0"/>
        <v>0.2079480405107882</v>
      </c>
    </row>
    <row r="11" spans="1:4" ht="12.75">
      <c r="A11" s="4" t="s">
        <v>10</v>
      </c>
      <c r="B11" s="5">
        <v>48046</v>
      </c>
      <c r="C11" s="5">
        <v>6994.6</v>
      </c>
      <c r="D11" s="6">
        <f t="shared" si="0"/>
        <v>0.14558131790367565</v>
      </c>
    </row>
    <row r="12" spans="1:4" ht="12.75">
      <c r="A12" s="4" t="s">
        <v>11</v>
      </c>
      <c r="B12" s="5">
        <v>5330</v>
      </c>
      <c r="C12" s="5">
        <v>944.2</v>
      </c>
      <c r="D12" s="6">
        <f t="shared" si="0"/>
        <v>0.1771482176360225</v>
      </c>
    </row>
    <row r="13" spans="1:4" ht="25.5">
      <c r="A13" s="26" t="s">
        <v>42</v>
      </c>
      <c r="B13" s="28">
        <v>4</v>
      </c>
      <c r="C13" s="28">
        <v>0</v>
      </c>
      <c r="D13" s="29">
        <f t="shared" si="0"/>
        <v>0</v>
      </c>
    </row>
    <row r="14" spans="1:4" ht="27" customHeight="1">
      <c r="A14" s="26" t="s">
        <v>39</v>
      </c>
      <c r="B14" s="23">
        <v>52772</v>
      </c>
      <c r="C14" s="23">
        <v>8789.6</v>
      </c>
      <c r="D14" s="24">
        <f>C14/B14</f>
        <v>0.1665580231941181</v>
      </c>
    </row>
    <row r="15" spans="1:4" ht="12.75">
      <c r="A15" s="5" t="s">
        <v>12</v>
      </c>
      <c r="B15" s="5">
        <v>315</v>
      </c>
      <c r="C15" s="9">
        <v>176.9</v>
      </c>
      <c r="D15" s="6">
        <f t="shared" si="0"/>
        <v>0.5615873015873016</v>
      </c>
    </row>
    <row r="16" spans="1:4" ht="25.5">
      <c r="A16" s="25" t="s">
        <v>40</v>
      </c>
      <c r="B16" s="23">
        <v>16405</v>
      </c>
      <c r="C16" s="23">
        <v>13663.9</v>
      </c>
      <c r="D16" s="24">
        <f>C16/B16</f>
        <v>0.8329106979579396</v>
      </c>
    </row>
    <row r="17" spans="1:4" ht="25.5" customHeight="1">
      <c r="A17" s="27" t="s">
        <v>41</v>
      </c>
      <c r="B17" s="23">
        <v>6860</v>
      </c>
      <c r="C17" s="23">
        <v>3580.9</v>
      </c>
      <c r="D17" s="24">
        <f t="shared" si="0"/>
        <v>0.521997084548105</v>
      </c>
    </row>
    <row r="18" spans="1:8" ht="12.75">
      <c r="A18" s="4" t="s">
        <v>30</v>
      </c>
      <c r="B18" s="7">
        <v>70</v>
      </c>
      <c r="C18" s="7">
        <v>6.8</v>
      </c>
      <c r="D18" s="8">
        <f>C18/B18</f>
        <v>0.09714285714285714</v>
      </c>
      <c r="H18" s="1"/>
    </row>
    <row r="19" spans="1:4" ht="12.75">
      <c r="A19" s="4" t="s">
        <v>13</v>
      </c>
      <c r="B19" s="5">
        <v>1391</v>
      </c>
      <c r="C19" s="5">
        <v>193.8</v>
      </c>
      <c r="D19" s="6">
        <f t="shared" si="0"/>
        <v>0.13932422717469448</v>
      </c>
    </row>
    <row r="20" spans="1:4" ht="12.75">
      <c r="A20" s="4" t="s">
        <v>25</v>
      </c>
      <c r="B20" s="5">
        <v>5</v>
      </c>
      <c r="C20" s="5">
        <v>27.5</v>
      </c>
      <c r="D20" s="6"/>
    </row>
    <row r="21" spans="1:4" ht="12.75">
      <c r="A21" s="4" t="s">
        <v>14</v>
      </c>
      <c r="B21" s="5">
        <v>406077</v>
      </c>
      <c r="C21" s="5">
        <v>32948.9</v>
      </c>
      <c r="D21" s="6">
        <f t="shared" si="0"/>
        <v>0.08113953757538596</v>
      </c>
    </row>
    <row r="22" spans="1:4" ht="12.75">
      <c r="A22" s="11" t="s">
        <v>15</v>
      </c>
      <c r="B22" s="12">
        <f>SUM(B7:B21)</f>
        <v>737152.8</v>
      </c>
      <c r="C22" s="12">
        <f>SUM(C7:C21)</f>
        <v>102496</v>
      </c>
      <c r="D22" s="13">
        <f t="shared" si="0"/>
        <v>0.13904308577543217</v>
      </c>
    </row>
    <row r="23" spans="1:4" ht="12.75">
      <c r="A23" s="4"/>
      <c r="B23" s="5"/>
      <c r="C23" s="5"/>
      <c r="D23" s="10"/>
    </row>
    <row r="24" spans="1:4" ht="15.75">
      <c r="A24" s="47" t="s">
        <v>16</v>
      </c>
      <c r="B24" s="47"/>
      <c r="C24" s="47"/>
      <c r="D24" s="10"/>
    </row>
    <row r="25" spans="1:4" ht="12.75">
      <c r="A25" s="31" t="s">
        <v>43</v>
      </c>
      <c r="B25" s="37">
        <f>SUM(B26++B27+B28+B30)+B32+B31+B29</f>
        <v>50830.7</v>
      </c>
      <c r="C25" s="37">
        <f>SUM(C26++C27+C28+C30)+C32+C31+C29</f>
        <v>3961.4</v>
      </c>
      <c r="D25" s="38">
        <f>C25/B25</f>
        <v>0.07793321752405535</v>
      </c>
    </row>
    <row r="26" spans="1:4" ht="38.25">
      <c r="A26" s="32" t="s">
        <v>44</v>
      </c>
      <c r="B26" s="39">
        <v>1012.1</v>
      </c>
      <c r="C26" s="39">
        <v>93.9</v>
      </c>
      <c r="D26" s="40">
        <f aca="true" t="shared" si="1" ref="D26:D67">C26/B26</f>
        <v>0.09277739353818792</v>
      </c>
    </row>
    <row r="27" spans="1:4" ht="51">
      <c r="A27" s="32" t="s">
        <v>45</v>
      </c>
      <c r="B27" s="39">
        <v>3124.5</v>
      </c>
      <c r="C27" s="39">
        <v>247</v>
      </c>
      <c r="D27" s="40">
        <f t="shared" si="1"/>
        <v>0.0790526484237478</v>
      </c>
    </row>
    <row r="28" spans="1:4" ht="51">
      <c r="A28" s="32" t="s">
        <v>46</v>
      </c>
      <c r="B28" s="39">
        <v>24757.3</v>
      </c>
      <c r="C28" s="39">
        <v>2716.5</v>
      </c>
      <c r="D28" s="40">
        <f t="shared" si="1"/>
        <v>0.10972521236160648</v>
      </c>
    </row>
    <row r="29" spans="1:4" ht="12.75">
      <c r="A29" s="32" t="s">
        <v>79</v>
      </c>
      <c r="B29" s="39">
        <v>1.2</v>
      </c>
      <c r="C29" s="39">
        <v>0</v>
      </c>
      <c r="D29" s="40">
        <f t="shared" si="1"/>
        <v>0</v>
      </c>
    </row>
    <row r="30" spans="1:4" ht="38.25">
      <c r="A30" s="32" t="s">
        <v>47</v>
      </c>
      <c r="B30" s="39">
        <v>5935.6</v>
      </c>
      <c r="C30" s="39">
        <v>904</v>
      </c>
      <c r="D30" s="40">
        <f t="shared" si="1"/>
        <v>0.1523013680167127</v>
      </c>
    </row>
    <row r="31" spans="1:4" ht="12.75">
      <c r="A31" s="32" t="s">
        <v>48</v>
      </c>
      <c r="B31" s="39">
        <v>15900</v>
      </c>
      <c r="C31" s="39">
        <v>0</v>
      </c>
      <c r="D31" s="40">
        <f t="shared" si="1"/>
        <v>0</v>
      </c>
    </row>
    <row r="32" spans="1:4" ht="12.75">
      <c r="A32" s="32" t="s">
        <v>49</v>
      </c>
      <c r="B32" s="39">
        <v>100</v>
      </c>
      <c r="C32" s="39">
        <v>0</v>
      </c>
      <c r="D32" s="40">
        <f t="shared" si="1"/>
        <v>0</v>
      </c>
    </row>
    <row r="33" spans="1:4" ht="12.75">
      <c r="A33" s="33" t="s">
        <v>31</v>
      </c>
      <c r="B33" s="41">
        <f>B34</f>
        <v>2346.4</v>
      </c>
      <c r="C33" s="41">
        <f>C34</f>
        <v>217.7</v>
      </c>
      <c r="D33" s="38">
        <f t="shared" si="1"/>
        <v>0.09278042959427207</v>
      </c>
    </row>
    <row r="34" spans="1:4" ht="12.75">
      <c r="A34" s="32" t="s">
        <v>50</v>
      </c>
      <c r="B34" s="39">
        <v>2346.4</v>
      </c>
      <c r="C34" s="39">
        <v>217.7</v>
      </c>
      <c r="D34" s="40">
        <f t="shared" si="1"/>
        <v>0.09278042959427207</v>
      </c>
    </row>
    <row r="35" spans="1:4" ht="25.5">
      <c r="A35" s="34" t="s">
        <v>51</v>
      </c>
      <c r="B35" s="41">
        <f>B36+B37</f>
        <v>1901.8</v>
      </c>
      <c r="C35" s="41">
        <f>C36+C37</f>
        <v>123.8</v>
      </c>
      <c r="D35" s="38">
        <f t="shared" si="1"/>
        <v>0.06509622462929857</v>
      </c>
    </row>
    <row r="36" spans="1:4" ht="38.25">
      <c r="A36" s="27" t="s">
        <v>52</v>
      </c>
      <c r="B36" s="39">
        <v>1201.8</v>
      </c>
      <c r="C36" s="39">
        <v>123.8</v>
      </c>
      <c r="D36" s="40">
        <f t="shared" si="1"/>
        <v>0.10301214844400067</v>
      </c>
    </row>
    <row r="37" spans="1:4" ht="12.75">
      <c r="A37" s="43" t="s">
        <v>82</v>
      </c>
      <c r="B37" s="44">
        <v>700</v>
      </c>
      <c r="C37" s="44">
        <v>0</v>
      </c>
      <c r="D37" s="40">
        <f t="shared" si="1"/>
        <v>0</v>
      </c>
    </row>
    <row r="38" spans="1:4" ht="12.75">
      <c r="A38" s="35" t="s">
        <v>53</v>
      </c>
      <c r="B38" s="42">
        <f>SUM(B39:B39)+B41+B40</f>
        <v>52043.1</v>
      </c>
      <c r="C38" s="42">
        <f>SUM(C39:C39)+C41+C40</f>
        <v>25</v>
      </c>
      <c r="D38" s="38">
        <f t="shared" si="1"/>
        <v>0.0004803710770495993</v>
      </c>
    </row>
    <row r="39" spans="1:4" ht="12.75">
      <c r="A39" s="32" t="s">
        <v>54</v>
      </c>
      <c r="B39" s="39">
        <v>12588.9</v>
      </c>
      <c r="C39" s="39">
        <v>0</v>
      </c>
      <c r="D39" s="40">
        <f t="shared" si="1"/>
        <v>0</v>
      </c>
    </row>
    <row r="40" spans="1:4" ht="12.75">
      <c r="A40" s="32" t="s">
        <v>55</v>
      </c>
      <c r="B40" s="39">
        <v>36228.7</v>
      </c>
      <c r="C40" s="39">
        <v>0</v>
      </c>
      <c r="D40" s="40">
        <f t="shared" si="1"/>
        <v>0</v>
      </c>
    </row>
    <row r="41" spans="1:4" ht="12.75">
      <c r="A41" s="36" t="s">
        <v>56</v>
      </c>
      <c r="B41" s="39">
        <v>3225.5</v>
      </c>
      <c r="C41" s="39">
        <v>25</v>
      </c>
      <c r="D41" s="40">
        <f t="shared" si="1"/>
        <v>0.007750736319950395</v>
      </c>
    </row>
    <row r="42" spans="1:4" ht="12.75">
      <c r="A42" s="33" t="s">
        <v>27</v>
      </c>
      <c r="B42" s="41">
        <f>B43+B44+B45+B46</f>
        <v>86077.2</v>
      </c>
      <c r="C42" s="41">
        <f>C43+C44+C45+C46</f>
        <v>4510.5</v>
      </c>
      <c r="D42" s="38">
        <f t="shared" si="1"/>
        <v>0.05240063570841059</v>
      </c>
    </row>
    <row r="43" spans="1:4" ht="12.75">
      <c r="A43" s="32" t="s">
        <v>57</v>
      </c>
      <c r="B43" s="39">
        <v>6524.9</v>
      </c>
      <c r="C43" s="39">
        <v>0</v>
      </c>
      <c r="D43" s="40">
        <f t="shared" si="1"/>
        <v>0</v>
      </c>
    </row>
    <row r="44" spans="1:4" ht="12.75">
      <c r="A44" s="32" t="s">
        <v>58</v>
      </c>
      <c r="B44" s="39">
        <v>54106.4</v>
      </c>
      <c r="C44" s="39">
        <v>0</v>
      </c>
      <c r="D44" s="40">
        <f t="shared" si="1"/>
        <v>0</v>
      </c>
    </row>
    <row r="45" spans="1:4" ht="12.75">
      <c r="A45" s="32" t="s">
        <v>59</v>
      </c>
      <c r="B45" s="39">
        <v>13399</v>
      </c>
      <c r="C45" s="39">
        <v>2756.8</v>
      </c>
      <c r="D45" s="40">
        <f t="shared" si="1"/>
        <v>0.20574669751473992</v>
      </c>
    </row>
    <row r="46" spans="1:4" ht="25.5">
      <c r="A46" s="32" t="s">
        <v>60</v>
      </c>
      <c r="B46" s="39">
        <v>12046.9</v>
      </c>
      <c r="C46" s="39">
        <v>1753.7</v>
      </c>
      <c r="D46" s="40">
        <f t="shared" si="1"/>
        <v>0.14557271995285095</v>
      </c>
    </row>
    <row r="47" spans="1:4" ht="12.75">
      <c r="A47" s="33" t="s">
        <v>17</v>
      </c>
      <c r="B47" s="41">
        <f>B48+B49+B50+B51</f>
        <v>486704.20000000007</v>
      </c>
      <c r="C47" s="41">
        <f>C48+C49+C50+C51</f>
        <v>51782.5</v>
      </c>
      <c r="D47" s="38">
        <f t="shared" si="1"/>
        <v>0.10639419179041396</v>
      </c>
    </row>
    <row r="48" spans="1:4" ht="12.75">
      <c r="A48" s="32" t="s">
        <v>61</v>
      </c>
      <c r="B48" s="39">
        <v>195045.1</v>
      </c>
      <c r="C48" s="39">
        <v>21496.8</v>
      </c>
      <c r="D48" s="40">
        <f t="shared" si="1"/>
        <v>0.11021450936219367</v>
      </c>
    </row>
    <row r="49" spans="1:4" ht="12.75">
      <c r="A49" s="32" t="s">
        <v>62</v>
      </c>
      <c r="B49" s="39">
        <v>260182.2</v>
      </c>
      <c r="C49" s="39">
        <v>27255</v>
      </c>
      <c r="D49" s="40">
        <f t="shared" si="1"/>
        <v>0.10475351503677038</v>
      </c>
    </row>
    <row r="50" spans="1:4" ht="12.75">
      <c r="A50" s="32" t="s">
        <v>63</v>
      </c>
      <c r="B50" s="39">
        <v>9750</v>
      </c>
      <c r="C50" s="39">
        <v>623</v>
      </c>
      <c r="D50" s="40">
        <f t="shared" si="1"/>
        <v>0.06389743589743589</v>
      </c>
    </row>
    <row r="51" spans="1:4" ht="12.75">
      <c r="A51" s="32" t="s">
        <v>64</v>
      </c>
      <c r="B51" s="39">
        <v>21726.9</v>
      </c>
      <c r="C51" s="39">
        <v>2407.7</v>
      </c>
      <c r="D51" s="40">
        <f t="shared" si="1"/>
        <v>0.11081654538843552</v>
      </c>
    </row>
    <row r="52" spans="1:4" ht="12.75">
      <c r="A52" s="33" t="s">
        <v>65</v>
      </c>
      <c r="B52" s="41">
        <f>SUM(B53:B54)</f>
        <v>69642.4</v>
      </c>
      <c r="C52" s="41">
        <f>SUM(C53:C54)</f>
        <v>7932.5</v>
      </c>
      <c r="D52" s="38">
        <f t="shared" si="1"/>
        <v>0.11390331177558499</v>
      </c>
    </row>
    <row r="53" spans="1:4" ht="12.75">
      <c r="A53" s="32" t="s">
        <v>66</v>
      </c>
      <c r="B53" s="39">
        <v>67362</v>
      </c>
      <c r="C53" s="39">
        <v>7693.2</v>
      </c>
      <c r="D53" s="40">
        <f t="shared" si="1"/>
        <v>0.11420682283780173</v>
      </c>
    </row>
    <row r="54" spans="1:4" ht="25.5">
      <c r="A54" s="32" t="s">
        <v>67</v>
      </c>
      <c r="B54" s="39">
        <v>2280.4</v>
      </c>
      <c r="C54" s="39">
        <v>239.3</v>
      </c>
      <c r="D54" s="40">
        <f t="shared" si="1"/>
        <v>0.10493773022276794</v>
      </c>
    </row>
    <row r="55" spans="1:4" ht="12.75">
      <c r="A55" s="33" t="s">
        <v>68</v>
      </c>
      <c r="B55" s="41">
        <f>B56</f>
        <v>430</v>
      </c>
      <c r="C55" s="41">
        <f>C56</f>
        <v>0</v>
      </c>
      <c r="D55" s="38">
        <f t="shared" si="1"/>
        <v>0</v>
      </c>
    </row>
    <row r="56" spans="1:4" ht="12.75">
      <c r="A56" s="32" t="s">
        <v>69</v>
      </c>
      <c r="B56" s="39">
        <v>430</v>
      </c>
      <c r="C56" s="39">
        <v>0</v>
      </c>
      <c r="D56" s="40">
        <f t="shared" si="1"/>
        <v>0</v>
      </c>
    </row>
    <row r="57" spans="1:4" ht="12.75">
      <c r="A57" s="33" t="s">
        <v>70</v>
      </c>
      <c r="B57" s="41">
        <f>B58+B59+B60+B61+B62</f>
        <v>55608.700000000004</v>
      </c>
      <c r="C57" s="41">
        <f>C58+C59+C60+C61+C62</f>
        <v>4678.5</v>
      </c>
      <c r="D57" s="38">
        <f t="shared" si="1"/>
        <v>0.08413251883248483</v>
      </c>
    </row>
    <row r="58" spans="1:4" ht="12.75">
      <c r="A58" s="32" t="s">
        <v>71</v>
      </c>
      <c r="B58" s="39">
        <v>883.2</v>
      </c>
      <c r="C58" s="39">
        <v>68.3</v>
      </c>
      <c r="D58" s="40">
        <f t="shared" si="1"/>
        <v>0.07733242753623187</v>
      </c>
    </row>
    <row r="59" spans="1:4" ht="12.75">
      <c r="A59" s="32" t="s">
        <v>72</v>
      </c>
      <c r="B59" s="39">
        <v>20870.5</v>
      </c>
      <c r="C59" s="39">
        <v>2390</v>
      </c>
      <c r="D59" s="40">
        <f t="shared" si="1"/>
        <v>0.11451570398409237</v>
      </c>
    </row>
    <row r="60" spans="1:4" ht="12.75">
      <c r="A60" s="32" t="s">
        <v>73</v>
      </c>
      <c r="B60" s="39">
        <v>9255.2</v>
      </c>
      <c r="C60" s="39">
        <v>594.4</v>
      </c>
      <c r="D60" s="40">
        <f t="shared" si="1"/>
        <v>0.06422335551905956</v>
      </c>
    </row>
    <row r="61" spans="1:4" ht="12.75">
      <c r="A61" s="32" t="s">
        <v>74</v>
      </c>
      <c r="B61" s="39">
        <v>13710.7</v>
      </c>
      <c r="C61" s="39">
        <v>389</v>
      </c>
      <c r="D61" s="40">
        <f t="shared" si="1"/>
        <v>0.028372001429540432</v>
      </c>
    </row>
    <row r="62" spans="1:4" ht="12.75">
      <c r="A62" s="32" t="s">
        <v>75</v>
      </c>
      <c r="B62" s="39">
        <v>10889.1</v>
      </c>
      <c r="C62" s="39">
        <v>1236.8</v>
      </c>
      <c r="D62" s="40">
        <f t="shared" si="1"/>
        <v>0.1135814713796365</v>
      </c>
    </row>
    <row r="63" spans="1:4" ht="12.75">
      <c r="A63" s="33" t="s">
        <v>28</v>
      </c>
      <c r="B63" s="41">
        <f>SUM(B64:B66)</f>
        <v>3743.1000000000004</v>
      </c>
      <c r="C63" s="41">
        <f>SUM(C64:C66)</f>
        <v>479.3</v>
      </c>
      <c r="D63" s="38">
        <f t="shared" si="1"/>
        <v>0.1280489433891694</v>
      </c>
    </row>
    <row r="64" spans="1:4" ht="12.75">
      <c r="A64" s="32" t="s">
        <v>76</v>
      </c>
      <c r="B64" s="39">
        <v>1649.5</v>
      </c>
      <c r="C64" s="39">
        <v>181.2</v>
      </c>
      <c r="D64" s="40">
        <f t="shared" si="1"/>
        <v>0.1098514701424674</v>
      </c>
    </row>
    <row r="65" spans="1:4" ht="12.75">
      <c r="A65" s="32" t="s">
        <v>77</v>
      </c>
      <c r="B65" s="39">
        <v>302.4</v>
      </c>
      <c r="C65" s="39">
        <v>129.9</v>
      </c>
      <c r="D65" s="40">
        <f t="shared" si="1"/>
        <v>0.4295634920634921</v>
      </c>
    </row>
    <row r="66" spans="1:4" ht="25.5">
      <c r="A66" s="32" t="s">
        <v>78</v>
      </c>
      <c r="B66" s="39">
        <v>1791.2</v>
      </c>
      <c r="C66" s="39">
        <v>168.2</v>
      </c>
      <c r="D66" s="40">
        <f t="shared" si="1"/>
        <v>0.09390352836087539</v>
      </c>
    </row>
    <row r="67" spans="1:4" ht="12.75">
      <c r="A67" s="11" t="s">
        <v>26</v>
      </c>
      <c r="B67" s="12">
        <f>B25+B33+B35+B38+B42+B47+B52+B55+B57+B63</f>
        <v>809327.6000000001</v>
      </c>
      <c r="C67" s="12">
        <f>C25+C33+C35+C38+C42+C47+C52+C55+C57+C63</f>
        <v>73711.2</v>
      </c>
      <c r="D67" s="38">
        <f t="shared" si="1"/>
        <v>0.0910770867075335</v>
      </c>
    </row>
    <row r="68" spans="1:4" ht="12.75">
      <c r="A68" s="14"/>
      <c r="B68" s="15"/>
      <c r="C68" s="15"/>
      <c r="D68" s="30"/>
    </row>
    <row r="69" spans="1:4" ht="12.75">
      <c r="A69" s="2"/>
      <c r="B69" s="2"/>
      <c r="C69" s="2"/>
      <c r="D69" s="2"/>
    </row>
    <row r="70" spans="1:4" ht="12.75">
      <c r="A70" s="2" t="s">
        <v>20</v>
      </c>
      <c r="B70" s="16"/>
      <c r="C70" s="16"/>
      <c r="D70" s="2"/>
    </row>
    <row r="71" spans="1:4" ht="12.75">
      <c r="A71" s="2" t="s">
        <v>24</v>
      </c>
      <c r="B71" s="17" t="s">
        <v>29</v>
      </c>
      <c r="C71" s="2"/>
      <c r="D71" s="2"/>
    </row>
    <row r="72" spans="1:4" ht="12.75">
      <c r="A72" s="2" t="s">
        <v>21</v>
      </c>
      <c r="B72" s="17" t="s">
        <v>33</v>
      </c>
      <c r="C72" s="2"/>
      <c r="D72" s="2"/>
    </row>
    <row r="73" spans="1:4" ht="12.75">
      <c r="A73" s="2" t="s">
        <v>27</v>
      </c>
      <c r="B73" s="17" t="s">
        <v>34</v>
      </c>
      <c r="C73" s="2"/>
      <c r="D73" s="2"/>
    </row>
    <row r="74" spans="1:4" ht="12.75">
      <c r="A74" s="18" t="s">
        <v>17</v>
      </c>
      <c r="B74" s="17" t="s">
        <v>35</v>
      </c>
      <c r="C74" s="2"/>
      <c r="D74" s="2"/>
    </row>
    <row r="75" spans="1:4" ht="12.75">
      <c r="A75" s="19" t="s">
        <v>18</v>
      </c>
      <c r="B75" s="17" t="s">
        <v>36</v>
      </c>
      <c r="C75" s="2"/>
      <c r="D75" s="2"/>
    </row>
    <row r="76" spans="1:4" ht="12.75">
      <c r="A76" s="18" t="s">
        <v>19</v>
      </c>
      <c r="B76" s="17" t="s">
        <v>37</v>
      </c>
      <c r="C76" s="2"/>
      <c r="D76" s="2"/>
    </row>
    <row r="77" spans="1:4" ht="12.75">
      <c r="A77" s="20" t="s">
        <v>28</v>
      </c>
      <c r="B77" s="17" t="s">
        <v>38</v>
      </c>
      <c r="C77" s="2"/>
      <c r="D77" s="2"/>
    </row>
    <row r="78" spans="1:4" ht="12.75">
      <c r="A78" s="20" t="s">
        <v>22</v>
      </c>
      <c r="B78" s="17" t="s">
        <v>80</v>
      </c>
      <c r="C78" s="2"/>
      <c r="D78" s="2"/>
    </row>
    <row r="79" spans="1:4" ht="12.75">
      <c r="A79" s="20"/>
      <c r="B79" s="17"/>
      <c r="C79" s="2"/>
      <c r="D79" s="2"/>
    </row>
    <row r="80" spans="1:4" ht="12.75">
      <c r="A80" s="21" t="s">
        <v>81</v>
      </c>
      <c r="B80" s="17" t="s">
        <v>84</v>
      </c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 t="s">
        <v>23</v>
      </c>
      <c r="B83" s="2"/>
      <c r="C83" s="2"/>
      <c r="D83" s="2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</cp:lastModifiedBy>
  <cp:lastPrinted>2016-01-20T09:33:16Z</cp:lastPrinted>
  <dcterms:created xsi:type="dcterms:W3CDTF">1996-10-08T23:32:33Z</dcterms:created>
  <dcterms:modified xsi:type="dcterms:W3CDTF">2016-03-14T10:16:48Z</dcterms:modified>
  <cp:category/>
  <cp:version/>
  <cp:contentType/>
  <cp:contentStatus/>
</cp:coreProperties>
</file>