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<sst xmlns="http://schemas.openxmlformats.org/spreadsheetml/2006/main" count="89" uniqueCount="86">
  <si>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</si>
  <si>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</si>
  <si>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</si>
  <si>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</si>
  <si>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</si>
  <si>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</si>
  <si>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</si>
  <si>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</si>
  <si>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</si>
  <si>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</si>
  <si>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</si>
  <si>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</si>
  <si>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</si>
  <si>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</si>
  <si>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</si>
  <si>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</si>
  <si>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</si>
  <si>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</si>
  <si>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Культура, средства  массовой  информации</t>
  </si>
  <si>
    <t>Социальная  политика</t>
  </si>
  <si>
    <t>Численность  работников  бюджетной  сферы: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</si>
  <si>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</si>
  <si>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</si>
  <si>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</si>
  <si>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</si>
  <si>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</si>
  <si>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</si>
  <si>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</si>
  <si>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</si>
  <si>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4 человека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</si>
  <si>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</si>
  <si>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</si>
  <si>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</si>
  <si>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76 человек</t>
  </si>
  <si>
    <t xml:space="preserve"> 26 человек</t>
  </si>
  <si>
    <t>1 496 человека</t>
  </si>
  <si>
    <t>285 человек</t>
  </si>
  <si>
    <t>99 человек</t>
  </si>
  <si>
    <t xml:space="preserve"> 13 человек</t>
  </si>
  <si>
    <t>1 995 человек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</si>
  <si>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</si>
  <si>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</si>
  <si>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</si>
  <si>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</si>
  <si>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</si>
  <si>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</si>
  <si>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</si>
  <si>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</si>
  <si>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</si>
  <si>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Проведение выборов и референдумов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</si>
  <si>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</si>
  <si>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</si>
  <si>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</si>
  <si>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</si>
  <si>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</si>
  <si>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</si>
  <si>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</si>
  <si>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</si>
  <si>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</si>
  <si>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</si>
  <si>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</si>
  <si>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</si>
  <si>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</si>
  <si>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</si>
  <si>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</si>
  <si>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</si>
  <si>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</si>
  <si>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</si>
  <si>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</si>
  <si>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</si>
  <si>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</si>
  <si>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</si>
  <si>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</si>
  <si>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</si>
  <si>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</si>
  <si>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</si>
  <si>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</si>
  <si>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</si>
  <si>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</si>
  <si>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</si>
  <si>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</si>
  <si>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>Обеспечение пожарной безопасности</t>
  </si>
  <si>
    <t>Заработная  плата (КОСГУ 211) за счет средств местного бюджета</t>
  </si>
  <si>
    <t>о ходе исполнения местного бюджета  г.Дивногорска  на 1 августа 2015  года</t>
  </si>
  <si>
    <t>Судебная система</t>
  </si>
  <si>
    <t>37 844,3 тыс. руб.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</si>
</sst>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"/>
    <numFmt numFmtId="188" formatCode="_-* #,##0.0_р_._-;\-* #,##0.0_р_._-;_-* &quot;-&quot;?_р_._-;_-@_-"/>
    <numFmt numFmtId="189" formatCode="_(* #,##0_);_(* \(#,##0\);_(* &quot;-&quot;??_);_(@_)"/>
    <numFmt numFmtId="190" formatCode="0.0%"/>
    <numFmt numFmtId="191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0" fontId="4" fillId="0" borderId="10" xfId="60" applyNumberFormat="1" applyFont="1" applyBorder="1" applyAlignment="1">
      <alignment/>
    </xf>
    <xf numFmtId="190" fontId="4" fillId="0" borderId="10" xfId="57" applyNumberFormat="1" applyFont="1" applyBorder="1" applyAlignment="1">
      <alignment/>
    </xf>
    <xf numFmtId="180" fontId="4" fillId="0" borderId="10" xfId="60" applyNumberFormat="1" applyFont="1" applyBorder="1" applyAlignment="1">
      <alignment horizontal="center"/>
    </xf>
    <xf numFmtId="190" fontId="4" fillId="0" borderId="10" xfId="57" applyNumberFormat="1" applyFont="1" applyBorder="1" applyAlignment="1">
      <alignment horizontal="right"/>
    </xf>
    <xf numFmtId="180" fontId="4" fillId="0" borderId="10" xfId="60" applyNumberFormat="1" applyFont="1" applyFill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80" fontId="6" fillId="0" borderId="10" xfId="60" applyNumberFormat="1" applyFont="1" applyBorder="1" applyAlignment="1">
      <alignment/>
    </xf>
    <xf numFmtId="190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0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0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0" fontId="4" fillId="0" borderId="10" xfId="60" applyNumberFormat="1" applyFont="1" applyBorder="1" applyAlignment="1">
      <alignment wrapText="1"/>
    </xf>
    <xf numFmtId="180" fontId="4" fillId="0" borderId="11" xfId="60" applyNumberFormat="1" applyFont="1" applyBorder="1" applyAlignment="1">
      <alignment/>
    </xf>
    <xf numFmtId="190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80" fontId="4" fillId="0" borderId="11" xfId="60" applyNumberFormat="1" applyFont="1" applyBorder="1" applyAlignment="1">
      <alignment/>
    </xf>
    <xf numFmtId="190" fontId="4" fillId="0" borderId="11" xfId="57" applyNumberFormat="1" applyFont="1" applyBorder="1" applyAlignment="1">
      <alignment/>
    </xf>
    <xf numFmtId="190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91" fontId="6" fillId="0" borderId="10" xfId="0" applyNumberFormat="1" applyFont="1" applyBorder="1" applyAlignment="1">
      <alignment vertical="top"/>
    </xf>
    <xf numFmtId="190" fontId="6" fillId="0" borderId="10" xfId="57" applyNumberFormat="1" applyFont="1" applyBorder="1" applyAlignment="1">
      <alignment vertical="top"/>
    </xf>
    <xf numFmtId="191" fontId="4" fillId="0" borderId="10" xfId="0" applyNumberFormat="1" applyFont="1" applyBorder="1" applyAlignment="1">
      <alignment wrapText="1"/>
    </xf>
    <xf numFmtId="190" fontId="4" fillId="0" borderId="10" xfId="57" applyNumberFormat="1" applyFont="1" applyBorder="1" applyAlignment="1">
      <alignment vertical="top"/>
    </xf>
    <xf numFmtId="191" fontId="6" fillId="0" borderId="10" xfId="0" applyNumberFormat="1" applyFont="1" applyBorder="1" applyAlignment="1">
      <alignment wrapText="1"/>
    </xf>
    <xf numFmtId="191" fontId="6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191" fontId="4" fillId="0" borderId="12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4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3.57421875" style="0" customWidth="1"/>
    <col min="4" max="4" width="13.421875" style="0" customWidth="1"/>
    <col min="8" max="8" width="11.8515625" style="0" bestFit="1" customWidth="1"/>
  </cols>
  <sheetData>
    <row r="2" spans="1:4" ht="20.25">
      <c r="A2" s="45" t="s">
        <v>0</v>
      </c>
      <c r="B2" s="45"/>
      <c r="C2" s="45"/>
      <c r="D2" s="45"/>
    </row>
    <row r="3" spans="1:4" ht="17.25" customHeight="1">
      <c r="A3" s="46" t="s">
        <v>83</v>
      </c>
      <c r="B3" s="46"/>
      <c r="C3" s="46"/>
      <c r="D3" s="46"/>
    </row>
    <row r="4" spans="1:4" ht="12.75">
      <c r="A4" s="2"/>
      <c r="B4" s="2"/>
      <c r="C4" s="2"/>
      <c r="D4" s="2" t="s">
        <v>1</v>
      </c>
    </row>
    <row r="5" spans="1:4" ht="12.75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7" t="s">
        <v>6</v>
      </c>
      <c r="B6" s="47"/>
      <c r="C6" s="47"/>
      <c r="D6" s="4"/>
    </row>
    <row r="7" spans="1:4" ht="12.75">
      <c r="A7" s="4" t="s">
        <v>7</v>
      </c>
      <c r="B7" s="5">
        <v>155961</v>
      </c>
      <c r="C7" s="5">
        <v>179238.3</v>
      </c>
      <c r="D7" s="6">
        <f>C7/B7</f>
        <v>1.1492507742320195</v>
      </c>
    </row>
    <row r="8" spans="1:4" ht="12.75">
      <c r="A8" s="5" t="s">
        <v>8</v>
      </c>
      <c r="B8" s="5">
        <v>98450</v>
      </c>
      <c r="C8" s="5">
        <v>52015.2</v>
      </c>
      <c r="D8" s="6">
        <f aca="true" t="shared" si="0" ref="D8:D22">C8/B8</f>
        <v>0.5283412899949212</v>
      </c>
    </row>
    <row r="9" spans="1:4" ht="25.5" customHeight="1">
      <c r="A9" s="22" t="s">
        <v>32</v>
      </c>
      <c r="B9" s="5">
        <v>1120.1</v>
      </c>
      <c r="C9" s="5">
        <v>773.9</v>
      </c>
      <c r="D9" s="6"/>
    </row>
    <row r="10" spans="1:4" ht="12.75">
      <c r="A10" s="4" t="s">
        <v>9</v>
      </c>
      <c r="B10" s="5">
        <v>8290</v>
      </c>
      <c r="C10" s="5">
        <v>5523.6</v>
      </c>
      <c r="D10" s="6">
        <f t="shared" si="0"/>
        <v>0.6662967430639325</v>
      </c>
    </row>
    <row r="11" spans="1:4" ht="12.75">
      <c r="A11" s="4" t="s">
        <v>10</v>
      </c>
      <c r="B11" s="5">
        <v>44786</v>
      </c>
      <c r="C11" s="5">
        <v>23446.2</v>
      </c>
      <c r="D11" s="6">
        <f t="shared" si="0"/>
        <v>0.5235162774081187</v>
      </c>
    </row>
    <row r="12" spans="1:4" ht="12.75">
      <c r="A12" s="4" t="s">
        <v>11</v>
      </c>
      <c r="B12" s="5">
        <v>6843.3</v>
      </c>
      <c r="C12" s="5">
        <v>3098.8</v>
      </c>
      <c r="D12" s="6">
        <f t="shared" si="0"/>
        <v>0.4528224686920053</v>
      </c>
    </row>
    <row r="13" spans="1:4" ht="25.5">
      <c r="A13" s="26" t="s">
        <v>43</v>
      </c>
      <c r="B13" s="28">
        <v>13.1</v>
      </c>
      <c r="C13" s="28">
        <v>13.1</v>
      </c>
      <c r="D13" s="29">
        <f t="shared" si="0"/>
        <v>1</v>
      </c>
    </row>
    <row r="14" spans="1:4" ht="27" customHeight="1">
      <c r="A14" s="26" t="s">
        <v>40</v>
      </c>
      <c r="B14" s="23">
        <v>50264.9</v>
      </c>
      <c r="C14" s="23">
        <v>36088.6</v>
      </c>
      <c r="D14" s="24">
        <f>C14/B14</f>
        <v>0.717968204452809</v>
      </c>
    </row>
    <row r="15" spans="1:4" ht="12.75">
      <c r="A15" s="5" t="s">
        <v>12</v>
      </c>
      <c r="B15" s="5">
        <v>792</v>
      </c>
      <c r="C15" s="9">
        <v>700.9</v>
      </c>
      <c r="D15" s="6">
        <f t="shared" si="0"/>
        <v>0.8849747474747475</v>
      </c>
    </row>
    <row r="16" spans="1:4" ht="25.5">
      <c r="A16" s="25" t="s">
        <v>41</v>
      </c>
      <c r="B16" s="23">
        <v>3923.1</v>
      </c>
      <c r="C16" s="23">
        <v>2218.5</v>
      </c>
      <c r="D16" s="24">
        <f>C16/B16</f>
        <v>0.5654966735489791</v>
      </c>
    </row>
    <row r="17" spans="1:4" ht="25.5" customHeight="1">
      <c r="A17" s="27" t="s">
        <v>42</v>
      </c>
      <c r="B17" s="23">
        <v>15242</v>
      </c>
      <c r="C17" s="23">
        <v>10856.3</v>
      </c>
      <c r="D17" s="24">
        <f t="shared" si="0"/>
        <v>0.7122621703188557</v>
      </c>
    </row>
    <row r="18" spans="1:8" ht="12.75">
      <c r="A18" s="4" t="s">
        <v>30</v>
      </c>
      <c r="B18" s="7">
        <v>70</v>
      </c>
      <c r="C18" s="7">
        <v>45.9</v>
      </c>
      <c r="D18" s="8">
        <f>C18/B18</f>
        <v>0.6557142857142857</v>
      </c>
      <c r="H18" s="1"/>
    </row>
    <row r="19" spans="1:4" ht="12.75">
      <c r="A19" s="4" t="s">
        <v>13</v>
      </c>
      <c r="B19" s="5">
        <v>3957</v>
      </c>
      <c r="C19" s="5">
        <v>1161.8</v>
      </c>
      <c r="D19" s="6">
        <f t="shared" si="0"/>
        <v>0.2936062673742734</v>
      </c>
    </row>
    <row r="20" spans="1:4" ht="12.75">
      <c r="A20" s="4" t="s">
        <v>25</v>
      </c>
      <c r="B20" s="5">
        <v>5788.4</v>
      </c>
      <c r="C20" s="5">
        <v>2803.8</v>
      </c>
      <c r="D20" s="6">
        <f t="shared" si="0"/>
        <v>0.4843825582198881</v>
      </c>
    </row>
    <row r="21" spans="1:4" ht="12.75">
      <c r="A21" s="4" t="s">
        <v>14</v>
      </c>
      <c r="B21" s="5">
        <v>378199.7</v>
      </c>
      <c r="C21" s="5">
        <v>122150.7</v>
      </c>
      <c r="D21" s="6">
        <f t="shared" si="0"/>
        <v>0.32297936777845143</v>
      </c>
    </row>
    <row r="22" spans="1:4" ht="12.75">
      <c r="A22" s="11" t="s">
        <v>15</v>
      </c>
      <c r="B22" s="12">
        <f>SUM(B7:B21)</f>
        <v>773700.6</v>
      </c>
      <c r="C22" s="12">
        <f>SUM(C7:C21)</f>
        <v>440135.6</v>
      </c>
      <c r="D22" s="13">
        <f t="shared" si="0"/>
        <v>0.568870697528217</v>
      </c>
    </row>
    <row r="23" spans="1:4" ht="12.75">
      <c r="A23" s="4"/>
      <c r="B23" s="5"/>
      <c r="C23" s="5"/>
      <c r="D23" s="10"/>
    </row>
    <row r="24" spans="1:4" ht="15.75">
      <c r="A24" s="47" t="s">
        <v>16</v>
      </c>
      <c r="B24" s="47"/>
      <c r="C24" s="47"/>
      <c r="D24" s="10"/>
    </row>
    <row r="25" spans="1:4" ht="12.75">
      <c r="A25" s="31" t="s">
        <v>44</v>
      </c>
      <c r="B25" s="37">
        <f>SUM(B26++B27+B28+B30)+B33+B32+B31+B29</f>
        <v>105823.7</v>
      </c>
      <c r="C25" s="37">
        <f>SUM(C26++C27+C28+C30)+C33+C32+C31+C29</f>
        <v>22791.800000000003</v>
      </c>
      <c r="D25" s="38">
        <f>C25/B25</f>
        <v>0.21537519478150927</v>
      </c>
    </row>
    <row r="26" spans="1:4" ht="38.25">
      <c r="A26" s="32" t="s">
        <v>45</v>
      </c>
      <c r="B26" s="39">
        <v>1053.8</v>
      </c>
      <c r="C26" s="39">
        <v>513.2</v>
      </c>
      <c r="D26" s="40">
        <f aca="true" t="shared" si="1" ref="D26:D68">C26/B26</f>
        <v>0.4869994306319985</v>
      </c>
    </row>
    <row r="27" spans="1:4" ht="51">
      <c r="A27" s="32" t="s">
        <v>46</v>
      </c>
      <c r="B27" s="39">
        <v>3105.1</v>
      </c>
      <c r="C27" s="39">
        <v>1538.2</v>
      </c>
      <c r="D27" s="40">
        <f t="shared" si="1"/>
        <v>0.49537857073846253</v>
      </c>
    </row>
    <row r="28" spans="1:4" ht="51">
      <c r="A28" s="32" t="s">
        <v>47</v>
      </c>
      <c r="B28" s="39">
        <v>29587.4</v>
      </c>
      <c r="C28" s="39">
        <v>14687</v>
      </c>
      <c r="D28" s="40">
        <f t="shared" si="1"/>
        <v>0.4963937351710525</v>
      </c>
    </row>
    <row r="29" spans="1:4" ht="12.75">
      <c r="A29" s="32" t="s">
        <v>84</v>
      </c>
      <c r="B29" s="39">
        <v>8.4</v>
      </c>
      <c r="C29" s="39">
        <v>0</v>
      </c>
      <c r="D29" s="40">
        <f t="shared" si="1"/>
        <v>0</v>
      </c>
    </row>
    <row r="30" spans="1:4" ht="38.25">
      <c r="A30" s="32" t="s">
        <v>48</v>
      </c>
      <c r="B30" s="39">
        <v>6996.5</v>
      </c>
      <c r="C30" s="39">
        <v>3690.9</v>
      </c>
      <c r="D30" s="40">
        <f t="shared" si="1"/>
        <v>0.5275351961695134</v>
      </c>
    </row>
    <row r="31" spans="1:4" ht="12.75">
      <c r="A31" s="32" t="s">
        <v>49</v>
      </c>
      <c r="B31" s="39">
        <v>2340</v>
      </c>
      <c r="C31" s="39">
        <v>2340</v>
      </c>
      <c r="D31" s="40">
        <f t="shared" si="1"/>
        <v>1</v>
      </c>
    </row>
    <row r="32" spans="1:4" ht="12.75">
      <c r="A32" s="32" t="s">
        <v>50</v>
      </c>
      <c r="B32" s="39">
        <v>523.2</v>
      </c>
      <c r="C32" s="39">
        <v>0</v>
      </c>
      <c r="D32" s="40">
        <f t="shared" si="1"/>
        <v>0</v>
      </c>
    </row>
    <row r="33" spans="1:4" ht="12.75">
      <c r="A33" s="32" t="s">
        <v>51</v>
      </c>
      <c r="B33" s="39">
        <v>62209.3</v>
      </c>
      <c r="C33" s="39">
        <v>22.5</v>
      </c>
      <c r="D33" s="40">
        <f t="shared" si="1"/>
        <v>0.0003616822565114862</v>
      </c>
    </row>
    <row r="34" spans="1:4" ht="12.75">
      <c r="A34" s="33" t="s">
        <v>31</v>
      </c>
      <c r="B34" s="41">
        <f>B35</f>
        <v>2227.9</v>
      </c>
      <c r="C34" s="41">
        <f>C35</f>
        <v>1176.2</v>
      </c>
      <c r="D34" s="38">
        <f t="shared" si="1"/>
        <v>0.5279411104627676</v>
      </c>
    </row>
    <row r="35" spans="1:4" ht="12.75">
      <c r="A35" s="32" t="s">
        <v>52</v>
      </c>
      <c r="B35" s="39">
        <v>2227.9</v>
      </c>
      <c r="C35" s="39">
        <v>1176.2</v>
      </c>
      <c r="D35" s="40">
        <f t="shared" si="1"/>
        <v>0.5279411104627676</v>
      </c>
    </row>
    <row r="36" spans="1:4" ht="25.5">
      <c r="A36" s="34" t="s">
        <v>53</v>
      </c>
      <c r="B36" s="41">
        <f>B37+B38</f>
        <v>1249.4</v>
      </c>
      <c r="C36" s="41">
        <f>C37+C38</f>
        <v>574.4</v>
      </c>
      <c r="D36" s="38">
        <f t="shared" si="1"/>
        <v>0.4597406755242516</v>
      </c>
    </row>
    <row r="37" spans="1:4" ht="38.25">
      <c r="A37" s="27" t="s">
        <v>54</v>
      </c>
      <c r="B37" s="39">
        <v>1149.4</v>
      </c>
      <c r="C37" s="39">
        <v>574.4</v>
      </c>
      <c r="D37" s="40">
        <f t="shared" si="1"/>
        <v>0.4997389942578736</v>
      </c>
    </row>
    <row r="38" spans="1:4" ht="12.75">
      <c r="A38" s="43" t="s">
        <v>81</v>
      </c>
      <c r="B38" s="44">
        <v>100</v>
      </c>
      <c r="C38" s="44">
        <v>0</v>
      </c>
      <c r="D38" s="40">
        <f t="shared" si="1"/>
        <v>0</v>
      </c>
    </row>
    <row r="39" spans="1:4" ht="12.75">
      <c r="A39" s="35" t="s">
        <v>55</v>
      </c>
      <c r="B39" s="42">
        <f>SUM(B40:B40)+B42+B41</f>
        <v>44690.9</v>
      </c>
      <c r="C39" s="42">
        <f>SUM(C40:C40)+C42+C41</f>
        <v>20563.9</v>
      </c>
      <c r="D39" s="38">
        <f t="shared" si="1"/>
        <v>0.46013617984869404</v>
      </c>
    </row>
    <row r="40" spans="1:4" ht="12.75">
      <c r="A40" s="32" t="s">
        <v>56</v>
      </c>
      <c r="B40" s="39">
        <v>12077</v>
      </c>
      <c r="C40" s="39">
        <v>7969.1</v>
      </c>
      <c r="D40" s="40">
        <f t="shared" si="1"/>
        <v>0.6598575805249648</v>
      </c>
    </row>
    <row r="41" spans="1:4" ht="12.75">
      <c r="A41" s="32" t="s">
        <v>57</v>
      </c>
      <c r="B41" s="39">
        <v>31289.8</v>
      </c>
      <c r="C41" s="39">
        <v>12309.6</v>
      </c>
      <c r="D41" s="40">
        <f t="shared" si="1"/>
        <v>0.39340615791727657</v>
      </c>
    </row>
    <row r="42" spans="1:4" ht="12.75">
      <c r="A42" s="36" t="s">
        <v>58</v>
      </c>
      <c r="B42" s="39">
        <v>1324.1</v>
      </c>
      <c r="C42" s="39">
        <v>285.2</v>
      </c>
      <c r="D42" s="40">
        <f t="shared" si="1"/>
        <v>0.21539158673816178</v>
      </c>
    </row>
    <row r="43" spans="1:4" ht="12.75">
      <c r="A43" s="33" t="s">
        <v>27</v>
      </c>
      <c r="B43" s="41">
        <f>B44+B45+B46+B47</f>
        <v>160065.90000000002</v>
      </c>
      <c r="C43" s="41">
        <f>C44+C45+C46+C47</f>
        <v>50815.7</v>
      </c>
      <c r="D43" s="38">
        <f t="shared" si="1"/>
        <v>0.31746736812775234</v>
      </c>
    </row>
    <row r="44" spans="1:4" ht="12.75">
      <c r="A44" s="32" t="s">
        <v>59</v>
      </c>
      <c r="B44" s="39">
        <v>100345</v>
      </c>
      <c r="C44" s="39">
        <v>34232.7</v>
      </c>
      <c r="D44" s="40">
        <f t="shared" si="1"/>
        <v>0.34115003238826047</v>
      </c>
    </row>
    <row r="45" spans="1:4" ht="12.75">
      <c r="A45" s="32" t="s">
        <v>60</v>
      </c>
      <c r="B45" s="39">
        <v>33040.5</v>
      </c>
      <c r="C45" s="39">
        <v>3957.6</v>
      </c>
      <c r="D45" s="40">
        <f t="shared" si="1"/>
        <v>0.11978026966904254</v>
      </c>
    </row>
    <row r="46" spans="1:4" ht="12.75">
      <c r="A46" s="32" t="s">
        <v>61</v>
      </c>
      <c r="B46" s="39">
        <v>13181.2</v>
      </c>
      <c r="C46" s="39">
        <v>6245.9</v>
      </c>
      <c r="D46" s="40">
        <f t="shared" si="1"/>
        <v>0.47384911844141653</v>
      </c>
    </row>
    <row r="47" spans="1:4" ht="25.5">
      <c r="A47" s="32" t="s">
        <v>62</v>
      </c>
      <c r="B47" s="39">
        <v>13499.2</v>
      </c>
      <c r="C47" s="39">
        <v>6379.5</v>
      </c>
      <c r="D47" s="40">
        <f t="shared" si="1"/>
        <v>0.4725835605072893</v>
      </c>
    </row>
    <row r="48" spans="1:4" ht="12.75">
      <c r="A48" s="33" t="s">
        <v>17</v>
      </c>
      <c r="B48" s="41">
        <f>B49+B50+B51+B52</f>
        <v>470067.8</v>
      </c>
      <c r="C48" s="41">
        <f>C49+C50+C51+C52</f>
        <v>265473.7</v>
      </c>
      <c r="D48" s="38">
        <f t="shared" si="1"/>
        <v>0.5647561904899676</v>
      </c>
    </row>
    <row r="49" spans="1:4" ht="12.75">
      <c r="A49" s="32" t="s">
        <v>63</v>
      </c>
      <c r="B49" s="39">
        <v>184884.8</v>
      </c>
      <c r="C49" s="39">
        <v>97497.5</v>
      </c>
      <c r="D49" s="40">
        <f t="shared" si="1"/>
        <v>0.5273418907341221</v>
      </c>
    </row>
    <row r="50" spans="1:4" ht="12.75">
      <c r="A50" s="32" t="s">
        <v>64</v>
      </c>
      <c r="B50" s="39">
        <v>248257.3</v>
      </c>
      <c r="C50" s="39">
        <v>145113.6</v>
      </c>
      <c r="D50" s="40">
        <f t="shared" si="1"/>
        <v>0.5845290349971582</v>
      </c>
    </row>
    <row r="51" spans="1:4" ht="12.75">
      <c r="A51" s="32" t="s">
        <v>65</v>
      </c>
      <c r="B51" s="39">
        <v>15183.5</v>
      </c>
      <c r="C51" s="39">
        <v>11381</v>
      </c>
      <c r="D51" s="40">
        <f t="shared" si="1"/>
        <v>0.7495636710903283</v>
      </c>
    </row>
    <row r="52" spans="1:4" ht="12.75">
      <c r="A52" s="32" t="s">
        <v>66</v>
      </c>
      <c r="B52" s="39">
        <v>21742.2</v>
      </c>
      <c r="C52" s="39">
        <v>11481.6</v>
      </c>
      <c r="D52" s="40">
        <f t="shared" si="1"/>
        <v>0.528079035240224</v>
      </c>
    </row>
    <row r="53" spans="1:4" ht="12.75">
      <c r="A53" s="33" t="s">
        <v>67</v>
      </c>
      <c r="B53" s="41">
        <f>SUM(B54:B55)</f>
        <v>70440.5</v>
      </c>
      <c r="C53" s="41">
        <f>SUM(C54:C55)</f>
        <v>37727.8</v>
      </c>
      <c r="D53" s="38">
        <f t="shared" si="1"/>
        <v>0.5355981289173133</v>
      </c>
    </row>
    <row r="54" spans="1:4" ht="12.75">
      <c r="A54" s="32" t="s">
        <v>68</v>
      </c>
      <c r="B54" s="39">
        <v>68058.1</v>
      </c>
      <c r="C54" s="39">
        <v>36441.5</v>
      </c>
      <c r="D54" s="40">
        <f t="shared" si="1"/>
        <v>0.5354469196172094</v>
      </c>
    </row>
    <row r="55" spans="1:4" ht="25.5">
      <c r="A55" s="32" t="s">
        <v>69</v>
      </c>
      <c r="B55" s="39">
        <v>2382.4</v>
      </c>
      <c r="C55" s="39">
        <v>1286.3</v>
      </c>
      <c r="D55" s="40">
        <f t="shared" si="1"/>
        <v>0.5399177300201478</v>
      </c>
    </row>
    <row r="56" spans="1:4" ht="12.75">
      <c r="A56" s="33" t="s">
        <v>70</v>
      </c>
      <c r="B56" s="41">
        <f>B57</f>
        <v>424.2</v>
      </c>
      <c r="C56" s="41">
        <f>C57</f>
        <v>196.8</v>
      </c>
      <c r="D56" s="38">
        <f t="shared" si="1"/>
        <v>0.46393210749646396</v>
      </c>
    </row>
    <row r="57" spans="1:4" ht="12.75">
      <c r="A57" s="32" t="s">
        <v>71</v>
      </c>
      <c r="B57" s="39">
        <v>424.2</v>
      </c>
      <c r="C57" s="39">
        <v>196.8</v>
      </c>
      <c r="D57" s="40">
        <f t="shared" si="1"/>
        <v>0.46393210749646396</v>
      </c>
    </row>
    <row r="58" spans="1:4" ht="12.75">
      <c r="A58" s="33" t="s">
        <v>72</v>
      </c>
      <c r="B58" s="41">
        <f>B59+B60+B61+B62+B63</f>
        <v>51164.299999999996</v>
      </c>
      <c r="C58" s="41">
        <f>C59+C60+C61+C62+C63</f>
        <v>24689.899999999998</v>
      </c>
      <c r="D58" s="38">
        <f t="shared" si="1"/>
        <v>0.4825610826298806</v>
      </c>
    </row>
    <row r="59" spans="1:4" ht="12.75">
      <c r="A59" s="32" t="s">
        <v>73</v>
      </c>
      <c r="B59" s="39">
        <v>780</v>
      </c>
      <c r="C59" s="39">
        <v>342</v>
      </c>
      <c r="D59" s="40">
        <f t="shared" si="1"/>
        <v>0.43846153846153846</v>
      </c>
    </row>
    <row r="60" spans="1:4" ht="12.75">
      <c r="A60" s="32" t="s">
        <v>74</v>
      </c>
      <c r="B60" s="39">
        <v>20794.1</v>
      </c>
      <c r="C60" s="39">
        <v>11746</v>
      </c>
      <c r="D60" s="40">
        <f t="shared" si="1"/>
        <v>0.5648717665106929</v>
      </c>
    </row>
    <row r="61" spans="1:4" ht="12.75">
      <c r="A61" s="32" t="s">
        <v>75</v>
      </c>
      <c r="B61" s="39">
        <v>8362.5</v>
      </c>
      <c r="C61" s="39">
        <v>3022.8</v>
      </c>
      <c r="D61" s="40">
        <f t="shared" si="1"/>
        <v>0.3614708520179372</v>
      </c>
    </row>
    <row r="62" spans="1:4" ht="12.75">
      <c r="A62" s="32" t="s">
        <v>76</v>
      </c>
      <c r="B62" s="39">
        <v>10467.1</v>
      </c>
      <c r="C62" s="39">
        <v>4086.1</v>
      </c>
      <c r="D62" s="40">
        <f t="shared" si="1"/>
        <v>0.39037555769984045</v>
      </c>
    </row>
    <row r="63" spans="1:4" ht="12.75">
      <c r="A63" s="32" t="s">
        <v>77</v>
      </c>
      <c r="B63" s="39">
        <v>10760.6</v>
      </c>
      <c r="C63" s="39">
        <v>5493</v>
      </c>
      <c r="D63" s="40">
        <f t="shared" si="1"/>
        <v>0.5104733936769325</v>
      </c>
    </row>
    <row r="64" spans="1:4" ht="12.75">
      <c r="A64" s="33" t="s">
        <v>28</v>
      </c>
      <c r="B64" s="41">
        <f>SUM(B65:B67)</f>
        <v>2504.6</v>
      </c>
      <c r="C64" s="41">
        <f>SUM(C65:C67)</f>
        <v>1312.8</v>
      </c>
      <c r="D64" s="38">
        <f t="shared" si="1"/>
        <v>0.5241555537810428</v>
      </c>
    </row>
    <row r="65" spans="1:4" ht="12.75">
      <c r="A65" s="32" t="s">
        <v>78</v>
      </c>
      <c r="B65" s="39">
        <v>375.4</v>
      </c>
      <c r="C65" s="39">
        <v>223.5</v>
      </c>
      <c r="D65" s="40">
        <f t="shared" si="1"/>
        <v>0.5953649440596698</v>
      </c>
    </row>
    <row r="66" spans="1:4" ht="12.75">
      <c r="A66" s="32" t="s">
        <v>79</v>
      </c>
      <c r="B66" s="39">
        <v>486</v>
      </c>
      <c r="C66" s="39">
        <v>207.8</v>
      </c>
      <c r="D66" s="40">
        <f t="shared" si="1"/>
        <v>0.42757201646090537</v>
      </c>
    </row>
    <row r="67" spans="1:4" ht="25.5">
      <c r="A67" s="32" t="s">
        <v>80</v>
      </c>
      <c r="B67" s="39">
        <v>1643.2</v>
      </c>
      <c r="C67" s="39">
        <v>881.5</v>
      </c>
      <c r="D67" s="40">
        <f t="shared" si="1"/>
        <v>0.5364532619279455</v>
      </c>
    </row>
    <row r="68" spans="1:4" ht="12.75">
      <c r="A68" s="11" t="s">
        <v>26</v>
      </c>
      <c r="B68" s="12">
        <f>B25+B34+B36+B39+B43+B48+B53+B56+B58+B64</f>
        <v>908659.2000000001</v>
      </c>
      <c r="C68" s="12">
        <f>C25+C34+C36+C39+C43+C48+C53+C56+C58+C64</f>
        <v>425323</v>
      </c>
      <c r="D68" s="38">
        <f t="shared" si="1"/>
        <v>0.468077580681514</v>
      </c>
    </row>
    <row r="69" spans="1:4" ht="12.75">
      <c r="A69" s="14"/>
      <c r="B69" s="15"/>
      <c r="C69" s="15"/>
      <c r="D69" s="30"/>
    </row>
    <row r="70" spans="1:4" ht="12.75">
      <c r="A70" s="2"/>
      <c r="B70" s="2"/>
      <c r="C70" s="2"/>
      <c r="D70" s="2"/>
    </row>
    <row r="71" spans="1:4" ht="12.75">
      <c r="A71" s="2" t="s">
        <v>20</v>
      </c>
      <c r="B71" s="16"/>
      <c r="C71" s="16"/>
      <c r="D71" s="2"/>
    </row>
    <row r="72" spans="1:4" ht="12.75">
      <c r="A72" s="2" t="s">
        <v>24</v>
      </c>
      <c r="B72" s="17" t="s">
        <v>29</v>
      </c>
      <c r="C72" s="2"/>
      <c r="D72" s="2"/>
    </row>
    <row r="73" spans="1:4" ht="12.75">
      <c r="A73" s="2" t="s">
        <v>21</v>
      </c>
      <c r="B73" s="17" t="s">
        <v>33</v>
      </c>
      <c r="C73" s="2"/>
      <c r="D73" s="2"/>
    </row>
    <row r="74" spans="1:4" ht="12.75">
      <c r="A74" s="2" t="s">
        <v>27</v>
      </c>
      <c r="B74" s="17" t="s">
        <v>34</v>
      </c>
      <c r="C74" s="2"/>
      <c r="D74" s="2"/>
    </row>
    <row r="75" spans="1:4" ht="12.75">
      <c r="A75" s="18" t="s">
        <v>17</v>
      </c>
      <c r="B75" s="17" t="s">
        <v>35</v>
      </c>
      <c r="C75" s="2"/>
      <c r="D75" s="2"/>
    </row>
    <row r="76" spans="1:4" ht="12.75">
      <c r="A76" s="19" t="s">
        <v>18</v>
      </c>
      <c r="B76" s="17" t="s">
        <v>36</v>
      </c>
      <c r="C76" s="2"/>
      <c r="D76" s="2"/>
    </row>
    <row r="77" spans="1:4" ht="12.75">
      <c r="A77" s="18" t="s">
        <v>19</v>
      </c>
      <c r="B77" s="17" t="s">
        <v>37</v>
      </c>
      <c r="C77" s="2"/>
      <c r="D77" s="2"/>
    </row>
    <row r="78" spans="1:4" ht="12.75">
      <c r="A78" s="20" t="s">
        <v>28</v>
      </c>
      <c r="B78" s="17" t="s">
        <v>38</v>
      </c>
      <c r="C78" s="2"/>
      <c r="D78" s="2"/>
    </row>
    <row r="79" spans="1:4" ht="12.75">
      <c r="A79" s="20" t="s">
        <v>22</v>
      </c>
      <c r="B79" s="17" t="s">
        <v>39</v>
      </c>
      <c r="C79" s="2"/>
      <c r="D79" s="2"/>
    </row>
    <row r="80" spans="1:4" ht="12.75">
      <c r="A80" s="20"/>
      <c r="B80" s="17"/>
      <c r="C80" s="2"/>
      <c r="D80" s="2"/>
    </row>
    <row r="81" spans="1:4" ht="25.5">
      <c r="A81" s="21" t="s">
        <v>82</v>
      </c>
      <c r="B81" s="17" t="s">
        <v>85</v>
      </c>
      <c r="C81" s="2"/>
      <c r="D81" s="2"/>
    </row>
    <row r="82" spans="1:4" ht="12.75">
      <c r="A82" s="2"/>
      <c r="B82" s="2"/>
      <c r="C82" s="2"/>
      <c r="D82" s="2"/>
    </row>
    <row r="83" spans="1:4" ht="12.75">
      <c r="A83" s="2"/>
      <c r="B83" s="2"/>
      <c r="C83" s="2"/>
      <c r="D83" s="2"/>
    </row>
    <row r="84" spans="1:4" ht="12.75">
      <c r="A84" s="2" t="s">
        <v>23</v>
      </c>
      <c r="B84" s="2"/>
      <c r="C84" s="2"/>
      <c r="D84" s="2"/>
    </row>
  </sheetData>
  <sheetProtection/>
  <mergeCells count="4">
    <mergeCell ref="A2:D2"/>
    <mergeCell ref="A3:D3"/>
    <mergeCell ref="A6:C6"/>
    <mergeCell ref="A24:C24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А. Богославская</cp:lastModifiedBy>
  <cp:lastPrinted>2013-04-16T03:02:18Z</cp:lastPrinted>
  <dcterms:created xsi:type="dcterms:W3CDTF">1996-10-08T23:32:33Z</dcterms:created>
  <dcterms:modified xsi:type="dcterms:W3CDTF">2015-09-09T05:03:51Z</dcterms:modified>
  <cp:category/>
  <cp:version/>
  <cp:contentType/>
  <cp:contentStatus/>
</cp:coreProperties>
</file>