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<sst xmlns="http://schemas.openxmlformats.org/spreadsheetml/2006/main" count="88" uniqueCount="85">
  <si>
    <t>Сведения</t>
  </si>
  <si>
    <t>тыс. руб.</t>
  </si>
  <si>
    <t>Наименование</t>
  </si>
  <si>
    <t>План</t>
  </si>
  <si>
    <t>Исполнено</t>
  </si>
  <si>
    <t>%  исполнения</t>
  </si>
  <si>
    <t>Доходы</t>
  </si>
  <si>
    <t>Налог  на  прибыль</t>
  </si>
  <si>
    <t>Налог  на  доходы  физических  лиц</t>
  </si>
  <si>
    <t>Налоги  на  совокупный  доход</t>
  </si>
  <si>
    <t>Налоги  на  имущество</t>
  </si>
  <si>
    <t>Государственная  пошлина</t>
  </si>
  <si>
    <t>Платежи  при  пользовании  природными  ресурсами</t>
  </si>
  <si>
    <t>Штрафы,  санкции,  возмещение  ущерба</t>
  </si>
  <si>
    <t>Безвозмездные  поступления</t>
  </si>
  <si>
    <t>Всего  доходов:</t>
  </si>
  <si>
    <t>Расходы</t>
  </si>
  <si>
    <t>Образование</t>
  </si>
  <si>
    <t>Культура, средства  массовой  информации</t>
  </si>
  <si>
    <t>Социальная  политика</t>
  </si>
  <si>
    <t>Численность  работников  бюджетной  сферы:</t>
  </si>
  <si>
    <t>Местная  администрация</t>
  </si>
  <si>
    <t>Всего по бюджетной сфере:</t>
  </si>
  <si>
    <t>Финансовое  управление  администрации  г.Дивногорска</t>
  </si>
  <si>
    <t>Представительный  орган</t>
  </si>
  <si>
    <t>Прочие  неналоговые  доходы</t>
  </si>
  <si>
    <t>Всего  расходов:</t>
  </si>
  <si>
    <t>Жилищно-коммунальное хозяйство</t>
  </si>
  <si>
    <t>Физическая культура и спорт</t>
  </si>
  <si>
    <t>4 человека</t>
  </si>
  <si>
    <t>Административные платежи и сборы</t>
  </si>
  <si>
    <t>Национальная оборона</t>
  </si>
  <si>
    <t>Акцизы по подакцизным товарам (продукции), 
производимым на территории Российской Федерации</t>
  </si>
  <si>
    <t>76 человек</t>
  </si>
  <si>
    <t xml:space="preserve"> 26 человек</t>
  </si>
  <si>
    <t>1 496 человека</t>
  </si>
  <si>
    <t>285 человек</t>
  </si>
  <si>
    <t>99 человек</t>
  </si>
  <si>
    <t xml:space="preserve"> 13 человек</t>
  </si>
  <si>
    <t>1 995 человек</t>
  </si>
  <si>
    <t>Доходы  от  использования  имущества,
 находящегося  в  муниципальной  собственности</t>
  </si>
  <si>
    <t>Доходы  от  оказания  платных  услуги  компенсации 
 затрат  государства</t>
  </si>
  <si>
    <t>Доходы  от  продажи  материальных  и нематериальных
  активов</t>
  </si>
  <si>
    <t>Задолженность и перерасчеты по отмененным
 налогам, сборам и иным обязательным платежам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</si>
  <si>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</si>
  <si>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</si>
  <si>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</si>
  <si>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</si>
  <si>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</si>
  <si>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Проведение выборов и референдумов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</si>
  <si>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</si>
  <si>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</si>
  <si>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</si>
  <si>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</si>
  <si>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</si>
  <si>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</si>
  <si>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</si>
  <si>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</si>
  <si>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</si>
  <si>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</si>
  <si>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</si>
  <si>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</si>
  <si>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</si>
  <si>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</si>
  <si>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</si>
  <si>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</si>
  <si>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</si>
  <si>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</si>
  <si>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</si>
  <si>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</si>
  <si>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Здравоохранение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</si>
  <si>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</si>
  <si>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</si>
  <si>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</si>
  <si>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</si>
  <si>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</si>
  <si>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</si>
  <si>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</si>
  <si>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 xml:space="preserve">Физическая культура  </t>
  </si>
  <si>
    <t>Массовый спорт</t>
  </si>
  <si>
    <t>Другие вопросы в области физической культуры и спорта</t>
  </si>
  <si>
    <t>Обеспечение пожарной безопасности</t>
  </si>
  <si>
    <t>Заработная  плата (КОСГУ 211) за счет средств местного бюджета</t>
  </si>
  <si>
    <t>о ходе исполнения местного бюджета  г.Дивногорска  за 5 месяцев 2015  года</t>
  </si>
  <si>
    <t>25 546  тыс. руб.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</si>
</sst>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_);_(* \(#,##0.0\);_(* &quot;-&quot;??_);_(@_)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0000000"/>
    <numFmt numFmtId="187" formatCode="0.0"/>
    <numFmt numFmtId="188" formatCode="_-* #,##0.0_р_._-;\-* #,##0.0_р_._-;_-* &quot;-&quot;?_р_._-;_-@_-"/>
    <numFmt numFmtId="189" formatCode="_(* #,##0_);_(* \(#,##0\);_(* &quot;-&quot;??_);_(@_)"/>
    <numFmt numFmtId="190" formatCode="0.0%"/>
    <numFmt numFmtId="191" formatCode="#,##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6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188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80" fontId="4" fillId="0" borderId="10" xfId="60" applyNumberFormat="1" applyFont="1" applyBorder="1" applyAlignment="1">
      <alignment/>
    </xf>
    <xf numFmtId="190" fontId="4" fillId="0" borderId="10" xfId="57" applyNumberFormat="1" applyFont="1" applyBorder="1" applyAlignment="1">
      <alignment/>
    </xf>
    <xf numFmtId="180" fontId="4" fillId="0" borderId="10" xfId="60" applyNumberFormat="1" applyFont="1" applyBorder="1" applyAlignment="1">
      <alignment horizontal="center"/>
    </xf>
    <xf numFmtId="190" fontId="4" fillId="0" borderId="10" xfId="57" applyNumberFormat="1" applyFont="1" applyBorder="1" applyAlignment="1">
      <alignment horizontal="right"/>
    </xf>
    <xf numFmtId="180" fontId="4" fillId="0" borderId="10" xfId="60" applyNumberFormat="1" applyFont="1" applyFill="1" applyBorder="1" applyAlignment="1">
      <alignment/>
    </xf>
    <xf numFmtId="9" fontId="4" fillId="0" borderId="10" xfId="57" applyFont="1" applyBorder="1" applyAlignment="1">
      <alignment/>
    </xf>
    <xf numFmtId="0" fontId="6" fillId="0" borderId="10" xfId="0" applyFont="1" applyBorder="1" applyAlignment="1">
      <alignment/>
    </xf>
    <xf numFmtId="180" fontId="6" fillId="0" borderId="10" xfId="60" applyNumberFormat="1" applyFont="1" applyBorder="1" applyAlignment="1">
      <alignment/>
    </xf>
    <xf numFmtId="190" fontId="6" fillId="0" borderId="10" xfId="57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80" fontId="6" fillId="0" borderId="0" xfId="60" applyNumberFormat="1" applyFont="1" applyBorder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80" fontId="4" fillId="0" borderId="0" xfId="6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80" fontId="4" fillId="0" borderId="10" xfId="60" applyNumberFormat="1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9" fontId="4" fillId="0" borderId="10" xfId="57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0" xfId="0" applyFont="1" applyBorder="1" applyAlignment="1">
      <alignment wrapText="1"/>
    </xf>
    <xf numFmtId="180" fontId="4" fillId="0" borderId="11" xfId="60" applyNumberFormat="1" applyFont="1" applyBorder="1" applyAlignment="1">
      <alignment/>
    </xf>
    <xf numFmtId="190" fontId="4" fillId="0" borderId="11" xfId="57" applyNumberFormat="1" applyFont="1" applyBorder="1" applyAlignment="1">
      <alignment/>
    </xf>
    <xf numFmtId="190" fontId="6" fillId="0" borderId="0" xfId="57" applyNumberFormat="1" applyFont="1" applyBorder="1" applyAlignment="1">
      <alignment/>
    </xf>
    <xf numFmtId="0" fontId="6" fillId="0" borderId="10" xfId="0" applyNumberFormat="1" applyFont="1" applyBorder="1" applyAlignment="1">
      <alignment vertical="top" wrapText="1"/>
    </xf>
    <xf numFmtId="0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2" xfId="0" applyNumberFormat="1" applyFont="1" applyBorder="1" applyAlignment="1">
      <alignment wrapText="1"/>
    </xf>
    <xf numFmtId="0" fontId="4" fillId="0" borderId="10" xfId="0" applyFont="1" applyBorder="1" applyAlignment="1">
      <alignment vertical="justify" wrapText="1"/>
    </xf>
    <xf numFmtId="191" fontId="6" fillId="0" borderId="10" xfId="0" applyNumberFormat="1" applyFont="1" applyBorder="1" applyAlignment="1">
      <alignment vertical="top"/>
    </xf>
    <xf numFmtId="190" fontId="6" fillId="0" borderId="10" xfId="57" applyNumberFormat="1" applyFont="1" applyBorder="1" applyAlignment="1">
      <alignment vertical="top"/>
    </xf>
    <xf numFmtId="191" fontId="4" fillId="0" borderId="10" xfId="0" applyNumberFormat="1" applyFont="1" applyBorder="1" applyAlignment="1">
      <alignment wrapText="1"/>
    </xf>
    <xf numFmtId="190" fontId="4" fillId="0" borderId="10" xfId="57" applyNumberFormat="1" applyFont="1" applyBorder="1" applyAlignment="1">
      <alignment vertical="top"/>
    </xf>
    <xf numFmtId="191" fontId="6" fillId="0" borderId="10" xfId="0" applyNumberFormat="1" applyFont="1" applyBorder="1" applyAlignment="1">
      <alignment wrapText="1"/>
    </xf>
    <xf numFmtId="191" fontId="6" fillId="0" borderId="12" xfId="0" applyNumberFormat="1" applyFont="1" applyBorder="1" applyAlignment="1">
      <alignment wrapText="1"/>
    </xf>
    <xf numFmtId="0" fontId="4" fillId="0" borderId="12" xfId="0" applyFont="1" applyBorder="1" applyAlignment="1">
      <alignment wrapText="1"/>
    </xf>
    <xf numFmtId="191" fontId="4" fillId="0" borderId="12" xfId="0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PageLayoutView="0" workbookViewId="0" topLeftCell="A1">
      <selection activeCell="B22" sqref="B22"/>
    </sheetView>
  </sheetViews>
  <sheetFormatPr defaultColWidth="9.140625" defaultRowHeight="12.75"/>
  <cols>
    <col min="1" max="1" width="45.140625" style="0" customWidth="1"/>
    <col min="2" max="2" width="15.421875" style="0" customWidth="1"/>
    <col min="3" max="3" width="13.57421875" style="0" customWidth="1"/>
    <col min="4" max="4" width="13.421875" style="0" customWidth="1"/>
    <col min="8" max="8" width="11.8515625" style="0" bestFit="1" customWidth="1"/>
  </cols>
  <sheetData>
    <row r="2" spans="1:4" ht="20.25">
      <c r="A2" s="45" t="s">
        <v>0</v>
      </c>
      <c r="B2" s="45"/>
      <c r="C2" s="45"/>
      <c r="D2" s="45"/>
    </row>
    <row r="3" spans="1:4" ht="44.25" customHeight="1">
      <c r="A3" s="46" t="s">
        <v>83</v>
      </c>
      <c r="B3" s="46"/>
      <c r="C3" s="46"/>
      <c r="D3" s="46"/>
    </row>
    <row r="4" spans="1:4" ht="12.75">
      <c r="A4" s="2"/>
      <c r="B4" s="2"/>
      <c r="C4" s="2"/>
      <c r="D4" s="2" t="s">
        <v>1</v>
      </c>
    </row>
    <row r="5" spans="1:4" ht="12.75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7" t="s">
        <v>6</v>
      </c>
      <c r="B6" s="47"/>
      <c r="C6" s="47"/>
      <c r="D6" s="4"/>
    </row>
    <row r="7" spans="1:4" ht="12.75">
      <c r="A7" s="4" t="s">
        <v>7</v>
      </c>
      <c r="B7" s="5">
        <v>111159</v>
      </c>
      <c r="C7" s="5">
        <v>132643.2</v>
      </c>
      <c r="D7" s="6">
        <f>C7/B7</f>
        <v>1.1932744986910642</v>
      </c>
    </row>
    <row r="8" spans="1:4" ht="12.75">
      <c r="A8" s="5" t="s">
        <v>8</v>
      </c>
      <c r="B8" s="5">
        <v>98450</v>
      </c>
      <c r="C8" s="5">
        <v>35539.4</v>
      </c>
      <c r="D8" s="6">
        <f aca="true" t="shared" si="0" ref="D8:D22">C8/B8</f>
        <v>0.3609893346876587</v>
      </c>
    </row>
    <row r="9" spans="1:4" ht="25.5" customHeight="1">
      <c r="A9" s="22" t="s">
        <v>32</v>
      </c>
      <c r="B9" s="5">
        <v>1120.1</v>
      </c>
      <c r="C9" s="5">
        <v>566.4</v>
      </c>
      <c r="D9" s="6">
        <f t="shared" si="0"/>
        <v>0.5056691366842246</v>
      </c>
    </row>
    <row r="10" spans="1:4" ht="12.75">
      <c r="A10" s="4" t="s">
        <v>9</v>
      </c>
      <c r="B10" s="5">
        <v>8290</v>
      </c>
      <c r="C10" s="5">
        <v>3433.5</v>
      </c>
      <c r="D10" s="6">
        <f t="shared" si="0"/>
        <v>0.4141737032569361</v>
      </c>
    </row>
    <row r="11" spans="1:4" ht="12.75">
      <c r="A11" s="4" t="s">
        <v>10</v>
      </c>
      <c r="B11" s="5">
        <v>44786</v>
      </c>
      <c r="C11" s="5">
        <v>15546.3</v>
      </c>
      <c r="D11" s="6">
        <f t="shared" si="0"/>
        <v>0.3471241012816505</v>
      </c>
    </row>
    <row r="12" spans="1:4" ht="12.75">
      <c r="A12" s="4" t="s">
        <v>11</v>
      </c>
      <c r="B12" s="5">
        <v>7003</v>
      </c>
      <c r="C12" s="5">
        <v>1676.6</v>
      </c>
      <c r="D12" s="6">
        <f t="shared" si="0"/>
        <v>0.23941168070826788</v>
      </c>
    </row>
    <row r="13" spans="1:4" ht="25.5">
      <c r="A13" s="26" t="s">
        <v>43</v>
      </c>
      <c r="B13" s="28">
        <v>5</v>
      </c>
      <c r="C13" s="28">
        <v>13.1</v>
      </c>
      <c r="D13" s="29">
        <f t="shared" si="0"/>
        <v>2.62</v>
      </c>
    </row>
    <row r="14" spans="1:4" ht="27" customHeight="1">
      <c r="A14" s="26" t="s">
        <v>40</v>
      </c>
      <c r="B14" s="23">
        <v>49763.3</v>
      </c>
      <c r="C14" s="23">
        <v>22823.9</v>
      </c>
      <c r="D14" s="24">
        <f>C14/B14</f>
        <v>0.45864924552833114</v>
      </c>
    </row>
    <row r="15" spans="1:4" ht="12.75">
      <c r="A15" s="5" t="s">
        <v>12</v>
      </c>
      <c r="B15" s="5">
        <v>792</v>
      </c>
      <c r="C15" s="9">
        <v>475.1</v>
      </c>
      <c r="D15" s="6">
        <f t="shared" si="0"/>
        <v>0.5998737373737374</v>
      </c>
    </row>
    <row r="16" spans="1:4" ht="25.5">
      <c r="A16" s="25" t="s">
        <v>41</v>
      </c>
      <c r="B16" s="23">
        <v>3823.1</v>
      </c>
      <c r="C16" s="23">
        <v>1836.8</v>
      </c>
      <c r="D16" s="24">
        <f>C16/B16</f>
        <v>0.4804478041380032</v>
      </c>
    </row>
    <row r="17" spans="1:4" ht="25.5" customHeight="1">
      <c r="A17" s="27" t="s">
        <v>42</v>
      </c>
      <c r="B17" s="23">
        <v>12742</v>
      </c>
      <c r="C17" s="23">
        <v>8968.5</v>
      </c>
      <c r="D17" s="24">
        <f t="shared" si="0"/>
        <v>0.703853398210642</v>
      </c>
    </row>
    <row r="18" spans="1:8" ht="12.75">
      <c r="A18" s="4" t="s">
        <v>30</v>
      </c>
      <c r="B18" s="7">
        <v>20</v>
      </c>
      <c r="C18" s="7">
        <v>33</v>
      </c>
      <c r="D18" s="8">
        <f>C18/B18</f>
        <v>1.65</v>
      </c>
      <c r="H18" s="1"/>
    </row>
    <row r="19" spans="1:4" ht="12.75">
      <c r="A19" s="4" t="s">
        <v>13</v>
      </c>
      <c r="B19" s="5">
        <v>3957</v>
      </c>
      <c r="C19" s="5">
        <v>1035.9</v>
      </c>
      <c r="D19" s="6">
        <f t="shared" si="0"/>
        <v>0.2617892342683852</v>
      </c>
    </row>
    <row r="20" spans="1:4" ht="12.75">
      <c r="A20" s="4" t="s">
        <v>25</v>
      </c>
      <c r="B20" s="5">
        <v>5775.5</v>
      </c>
      <c r="C20" s="5">
        <v>1800.7</v>
      </c>
      <c r="D20" s="6">
        <f t="shared" si="0"/>
        <v>0.31178252965111247</v>
      </c>
    </row>
    <row r="21" spans="1:4" ht="12.75">
      <c r="A21" s="4" t="s">
        <v>14</v>
      </c>
      <c r="B21" s="5">
        <v>348918.4</v>
      </c>
      <c r="C21" s="5">
        <v>21068.5</v>
      </c>
      <c r="D21" s="6">
        <f t="shared" si="0"/>
        <v>0.060382312884617144</v>
      </c>
    </row>
    <row r="22" spans="1:4" ht="12.75">
      <c r="A22" s="11" t="s">
        <v>15</v>
      </c>
      <c r="B22" s="12">
        <f>SUM(B7:B21)</f>
        <v>696604.3999999999</v>
      </c>
      <c r="C22" s="12">
        <f>SUM(C7:C21)</f>
        <v>247460.9</v>
      </c>
      <c r="D22" s="13">
        <f t="shared" si="0"/>
        <v>0.35523878402146186</v>
      </c>
    </row>
    <row r="23" spans="1:4" ht="12.75">
      <c r="A23" s="4"/>
      <c r="B23" s="5"/>
      <c r="C23" s="5"/>
      <c r="D23" s="10"/>
    </row>
    <row r="24" spans="1:4" ht="15.75">
      <c r="A24" s="47" t="s">
        <v>16</v>
      </c>
      <c r="B24" s="47"/>
      <c r="C24" s="47"/>
      <c r="D24" s="10"/>
    </row>
    <row r="25" spans="1:4" ht="12.75">
      <c r="A25" s="31" t="s">
        <v>44</v>
      </c>
      <c r="B25" s="37">
        <f>SUM(B26++B27+B28+B29)+B32+B31+B30</f>
        <v>42670.1</v>
      </c>
      <c r="C25" s="37">
        <f>SUM(C26++C27+C28+C29)+C32+C31+C30</f>
        <v>14029.2</v>
      </c>
      <c r="D25" s="38">
        <f>C25/B25</f>
        <v>0.32878291824954714</v>
      </c>
    </row>
    <row r="26" spans="1:4" ht="38.25">
      <c r="A26" s="32" t="s">
        <v>45</v>
      </c>
      <c r="B26" s="39">
        <v>1053.8</v>
      </c>
      <c r="C26" s="39">
        <v>352</v>
      </c>
      <c r="D26" s="40">
        <f aca="true" t="shared" si="1" ref="D26:D67">C26/B26</f>
        <v>0.33402922755741127</v>
      </c>
    </row>
    <row r="27" spans="1:4" ht="51">
      <c r="A27" s="32" t="s">
        <v>46</v>
      </c>
      <c r="B27" s="39">
        <v>3105.1</v>
      </c>
      <c r="C27" s="39">
        <v>1017.7</v>
      </c>
      <c r="D27" s="40">
        <f t="shared" si="1"/>
        <v>0.3277511191265982</v>
      </c>
    </row>
    <row r="28" spans="1:4" ht="51">
      <c r="A28" s="32" t="s">
        <v>47</v>
      </c>
      <c r="B28" s="39">
        <v>28642.8</v>
      </c>
      <c r="C28" s="39">
        <v>10172</v>
      </c>
      <c r="D28" s="40">
        <f t="shared" si="1"/>
        <v>0.3551328780705797</v>
      </c>
    </row>
    <row r="29" spans="1:4" ht="38.25">
      <c r="A29" s="32" t="s">
        <v>48</v>
      </c>
      <c r="B29" s="39">
        <v>6996.5</v>
      </c>
      <c r="C29" s="39">
        <v>2465</v>
      </c>
      <c r="D29" s="40">
        <f t="shared" si="1"/>
        <v>0.35231901665118276</v>
      </c>
    </row>
    <row r="30" spans="1:4" ht="12.75">
      <c r="A30" s="32" t="s">
        <v>49</v>
      </c>
      <c r="B30" s="39">
        <v>2340</v>
      </c>
      <c r="C30" s="39">
        <v>0</v>
      </c>
      <c r="D30" s="40">
        <f t="shared" si="1"/>
        <v>0</v>
      </c>
    </row>
    <row r="31" spans="1:4" ht="12.75">
      <c r="A31" s="32" t="s">
        <v>50</v>
      </c>
      <c r="B31" s="39">
        <v>250</v>
      </c>
      <c r="C31" s="39">
        <v>0</v>
      </c>
      <c r="D31" s="40">
        <f t="shared" si="1"/>
        <v>0</v>
      </c>
    </row>
    <row r="32" spans="1:4" ht="12.75">
      <c r="A32" s="32" t="s">
        <v>51</v>
      </c>
      <c r="B32" s="39">
        <v>281.9</v>
      </c>
      <c r="C32" s="39">
        <v>22.5</v>
      </c>
      <c r="D32" s="40">
        <f t="shared" si="1"/>
        <v>0.07981553742461867</v>
      </c>
    </row>
    <row r="33" spans="1:4" ht="12.75">
      <c r="A33" s="33" t="s">
        <v>31</v>
      </c>
      <c r="B33" s="41">
        <f>B34</f>
        <v>2464</v>
      </c>
      <c r="C33" s="41">
        <f>C34</f>
        <v>753.3</v>
      </c>
      <c r="D33" s="38">
        <f t="shared" si="1"/>
        <v>0.3057224025974026</v>
      </c>
    </row>
    <row r="34" spans="1:4" ht="12.75">
      <c r="A34" s="32" t="s">
        <v>52</v>
      </c>
      <c r="B34" s="39">
        <v>2464</v>
      </c>
      <c r="C34" s="39">
        <v>753.3</v>
      </c>
      <c r="D34" s="40">
        <f t="shared" si="1"/>
        <v>0.3057224025974026</v>
      </c>
    </row>
    <row r="35" spans="1:4" ht="25.5">
      <c r="A35" s="34" t="s">
        <v>53</v>
      </c>
      <c r="B35" s="41">
        <f>B36+B37</f>
        <v>1226.8</v>
      </c>
      <c r="C35" s="41">
        <f>C36+C37</f>
        <v>374.4</v>
      </c>
      <c r="D35" s="38">
        <f t="shared" si="1"/>
        <v>0.30518421910661886</v>
      </c>
    </row>
    <row r="36" spans="1:4" ht="38.25">
      <c r="A36" s="27" t="s">
        <v>54</v>
      </c>
      <c r="B36" s="39">
        <v>1126.8</v>
      </c>
      <c r="C36" s="39">
        <v>374.4</v>
      </c>
      <c r="D36" s="40">
        <f t="shared" si="1"/>
        <v>0.33226837060702874</v>
      </c>
    </row>
    <row r="37" spans="1:4" ht="12.75">
      <c r="A37" s="43" t="s">
        <v>81</v>
      </c>
      <c r="B37" s="44">
        <v>100</v>
      </c>
      <c r="C37" s="44">
        <v>0</v>
      </c>
      <c r="D37" s="40">
        <f t="shared" si="1"/>
        <v>0</v>
      </c>
    </row>
    <row r="38" spans="1:4" ht="12.75">
      <c r="A38" s="35" t="s">
        <v>55</v>
      </c>
      <c r="B38" s="42">
        <f>SUM(B39:B39)+B41+B40</f>
        <v>44840.9</v>
      </c>
      <c r="C38" s="42">
        <f>SUM(C39:C39)+C41+C40</f>
        <v>11984.8</v>
      </c>
      <c r="D38" s="38">
        <f t="shared" si="1"/>
        <v>0.2672738504356514</v>
      </c>
    </row>
    <row r="39" spans="1:4" ht="12.75">
      <c r="A39" s="32" t="s">
        <v>56</v>
      </c>
      <c r="B39" s="39">
        <v>12077</v>
      </c>
      <c r="C39" s="39">
        <v>4295.2</v>
      </c>
      <c r="D39" s="40">
        <f t="shared" si="1"/>
        <v>0.35565123789020453</v>
      </c>
    </row>
    <row r="40" spans="1:4" ht="12.75">
      <c r="A40" s="32" t="s">
        <v>57</v>
      </c>
      <c r="B40" s="39">
        <v>31439.8</v>
      </c>
      <c r="C40" s="39">
        <v>7570.2</v>
      </c>
      <c r="D40" s="40">
        <f t="shared" si="1"/>
        <v>0.2407839744527637</v>
      </c>
    </row>
    <row r="41" spans="1:4" ht="12.75">
      <c r="A41" s="36" t="s">
        <v>58</v>
      </c>
      <c r="B41" s="39">
        <v>1324.1</v>
      </c>
      <c r="C41" s="39">
        <v>119.4</v>
      </c>
      <c r="D41" s="40">
        <f t="shared" si="1"/>
        <v>0.09017445812249832</v>
      </c>
    </row>
    <row r="42" spans="1:4" ht="12.75">
      <c r="A42" s="33" t="s">
        <v>27</v>
      </c>
      <c r="B42" s="41">
        <f>B43+B44+B45+B46</f>
        <v>129296.09999999999</v>
      </c>
      <c r="C42" s="41">
        <f>C43+C44+C45+C46</f>
        <v>12675.2</v>
      </c>
      <c r="D42" s="38">
        <f t="shared" si="1"/>
        <v>0.09803234590989211</v>
      </c>
    </row>
    <row r="43" spans="1:4" ht="12.75">
      <c r="A43" s="32" t="s">
        <v>59</v>
      </c>
      <c r="B43" s="39">
        <v>75321.9</v>
      </c>
      <c r="C43" s="39">
        <v>4000</v>
      </c>
      <c r="D43" s="40">
        <f t="shared" si="1"/>
        <v>0.05310540493535081</v>
      </c>
    </row>
    <row r="44" spans="1:4" ht="12.75">
      <c r="A44" s="32" t="s">
        <v>60</v>
      </c>
      <c r="B44" s="39">
        <v>29434.5</v>
      </c>
      <c r="C44" s="39">
        <v>150</v>
      </c>
      <c r="D44" s="40">
        <f t="shared" si="1"/>
        <v>0.005096060745044081</v>
      </c>
    </row>
    <row r="45" spans="1:4" ht="12.75">
      <c r="A45" s="32" t="s">
        <v>61</v>
      </c>
      <c r="B45" s="39">
        <v>11361.2</v>
      </c>
      <c r="C45" s="39">
        <v>4967.1</v>
      </c>
      <c r="D45" s="40">
        <f t="shared" si="1"/>
        <v>0.43719853536598247</v>
      </c>
    </row>
    <row r="46" spans="1:4" ht="25.5">
      <c r="A46" s="32" t="s">
        <v>62</v>
      </c>
      <c r="B46" s="39">
        <v>13178.5</v>
      </c>
      <c r="C46" s="39">
        <v>3558.1</v>
      </c>
      <c r="D46" s="40">
        <f t="shared" si="1"/>
        <v>0.2699927912888417</v>
      </c>
    </row>
    <row r="47" spans="1:4" ht="12.75">
      <c r="A47" s="33" t="s">
        <v>17</v>
      </c>
      <c r="B47" s="41">
        <f>B48+B49+B50+B51</f>
        <v>470026.2</v>
      </c>
      <c r="C47" s="41">
        <f>C48+C49+C50+C51</f>
        <v>164924.80000000002</v>
      </c>
      <c r="D47" s="38">
        <f t="shared" si="1"/>
        <v>0.3508842698555953</v>
      </c>
    </row>
    <row r="48" spans="1:4" ht="12.75">
      <c r="A48" s="32" t="s">
        <v>63</v>
      </c>
      <c r="B48" s="39">
        <v>184734.8</v>
      </c>
      <c r="C48" s="39">
        <v>63950.8</v>
      </c>
      <c r="D48" s="40">
        <f t="shared" si="1"/>
        <v>0.34617624833003857</v>
      </c>
    </row>
    <row r="49" spans="1:4" ht="12.75">
      <c r="A49" s="32" t="s">
        <v>64</v>
      </c>
      <c r="B49" s="39">
        <v>249001.8</v>
      </c>
      <c r="C49" s="39">
        <v>87183.1</v>
      </c>
      <c r="D49" s="40">
        <f t="shared" si="1"/>
        <v>0.3501304006637703</v>
      </c>
    </row>
    <row r="50" spans="1:4" ht="12.75">
      <c r="A50" s="32" t="s">
        <v>65</v>
      </c>
      <c r="B50" s="39">
        <v>14547.4</v>
      </c>
      <c r="C50" s="39">
        <v>6373.3</v>
      </c>
      <c r="D50" s="40">
        <f t="shared" si="1"/>
        <v>0.4381057783521454</v>
      </c>
    </row>
    <row r="51" spans="1:4" ht="12.75">
      <c r="A51" s="32" t="s">
        <v>66</v>
      </c>
      <c r="B51" s="39">
        <v>21742.2</v>
      </c>
      <c r="C51" s="39">
        <v>7417.6</v>
      </c>
      <c r="D51" s="40">
        <f t="shared" si="1"/>
        <v>0.3411614280063655</v>
      </c>
    </row>
    <row r="52" spans="1:4" ht="12.75">
      <c r="A52" s="33" t="s">
        <v>67</v>
      </c>
      <c r="B52" s="41">
        <f>SUM(B53:B54)</f>
        <v>69820.4</v>
      </c>
      <c r="C52" s="41">
        <f>SUM(C53:C54)</f>
        <v>24960.2</v>
      </c>
      <c r="D52" s="38">
        <f t="shared" si="1"/>
        <v>0.3574915067802534</v>
      </c>
    </row>
    <row r="53" spans="1:4" ht="12.75">
      <c r="A53" s="32" t="s">
        <v>68</v>
      </c>
      <c r="B53" s="39">
        <v>67438</v>
      </c>
      <c r="C53" s="39">
        <v>24211.3</v>
      </c>
      <c r="D53" s="40">
        <f t="shared" si="1"/>
        <v>0.35901568848423737</v>
      </c>
    </row>
    <row r="54" spans="1:4" ht="25.5">
      <c r="A54" s="32" t="s">
        <v>69</v>
      </c>
      <c r="B54" s="39">
        <v>2382.4</v>
      </c>
      <c r="C54" s="39">
        <v>748.9</v>
      </c>
      <c r="D54" s="40">
        <f t="shared" si="1"/>
        <v>0.31434687709872394</v>
      </c>
    </row>
    <row r="55" spans="1:4" ht="12.75">
      <c r="A55" s="33" t="s">
        <v>70</v>
      </c>
      <c r="B55" s="41">
        <f>B56</f>
        <v>424.2</v>
      </c>
      <c r="C55" s="41">
        <f>C56</f>
        <v>0</v>
      </c>
      <c r="D55" s="38">
        <f t="shared" si="1"/>
        <v>0</v>
      </c>
    </row>
    <row r="56" spans="1:4" ht="12.75">
      <c r="A56" s="32" t="s">
        <v>71</v>
      </c>
      <c r="B56" s="39">
        <v>424.2</v>
      </c>
      <c r="C56" s="39">
        <v>0</v>
      </c>
      <c r="D56" s="40">
        <f t="shared" si="1"/>
        <v>0</v>
      </c>
    </row>
    <row r="57" spans="1:4" ht="12.75">
      <c r="A57" s="33" t="s">
        <v>72</v>
      </c>
      <c r="B57" s="41">
        <f>B58+B59+B60+B61+B62</f>
        <v>51164.299999999996</v>
      </c>
      <c r="C57" s="41">
        <f>C58+C59+C60+C61+C62</f>
        <v>14871.899999999998</v>
      </c>
      <c r="D57" s="38">
        <f t="shared" si="1"/>
        <v>0.29066947070515964</v>
      </c>
    </row>
    <row r="58" spans="1:4" ht="12.75">
      <c r="A58" s="32" t="s">
        <v>73</v>
      </c>
      <c r="B58" s="39">
        <v>780</v>
      </c>
      <c r="C58" s="39">
        <v>226.2</v>
      </c>
      <c r="D58" s="40">
        <f t="shared" si="1"/>
        <v>0.29</v>
      </c>
    </row>
    <row r="59" spans="1:4" ht="12.75">
      <c r="A59" s="32" t="s">
        <v>74</v>
      </c>
      <c r="B59" s="39">
        <v>20794.1</v>
      </c>
      <c r="C59" s="39">
        <v>7746</v>
      </c>
      <c r="D59" s="40">
        <f t="shared" si="1"/>
        <v>0.3725095099090608</v>
      </c>
    </row>
    <row r="60" spans="1:4" ht="12.75">
      <c r="A60" s="32" t="s">
        <v>75</v>
      </c>
      <c r="B60" s="39">
        <v>8362.5</v>
      </c>
      <c r="C60" s="39">
        <v>2390.6</v>
      </c>
      <c r="D60" s="40">
        <f t="shared" si="1"/>
        <v>0.2858714499252616</v>
      </c>
    </row>
    <row r="61" spans="1:4" ht="12.75">
      <c r="A61" s="32" t="s">
        <v>76</v>
      </c>
      <c r="B61" s="39">
        <v>10467.1</v>
      </c>
      <c r="C61" s="39">
        <v>956.3</v>
      </c>
      <c r="D61" s="40">
        <f t="shared" si="1"/>
        <v>0.09136245951600729</v>
      </c>
    </row>
    <row r="62" spans="1:4" ht="12.75">
      <c r="A62" s="32" t="s">
        <v>77</v>
      </c>
      <c r="B62" s="39">
        <v>10760.6</v>
      </c>
      <c r="C62" s="39">
        <v>3552.8</v>
      </c>
      <c r="D62" s="40">
        <f t="shared" si="1"/>
        <v>0.3301674627808858</v>
      </c>
    </row>
    <row r="63" spans="1:4" ht="12.75">
      <c r="A63" s="33" t="s">
        <v>28</v>
      </c>
      <c r="B63" s="41">
        <f>SUM(B64:B66)</f>
        <v>2504.6</v>
      </c>
      <c r="C63" s="41">
        <f>SUM(C64:C66)</f>
        <v>910.7</v>
      </c>
      <c r="D63" s="38">
        <f t="shared" si="1"/>
        <v>0.36361095584125214</v>
      </c>
    </row>
    <row r="64" spans="1:4" ht="12.75">
      <c r="A64" s="32" t="s">
        <v>78</v>
      </c>
      <c r="B64" s="39">
        <v>375.4</v>
      </c>
      <c r="C64" s="39">
        <v>132.7</v>
      </c>
      <c r="D64" s="40">
        <f t="shared" si="1"/>
        <v>0.35348961108151306</v>
      </c>
    </row>
    <row r="65" spans="1:4" ht="12.75">
      <c r="A65" s="32" t="s">
        <v>79</v>
      </c>
      <c r="B65" s="39">
        <v>486</v>
      </c>
      <c r="C65" s="39">
        <v>207.8</v>
      </c>
      <c r="D65" s="40">
        <f t="shared" si="1"/>
        <v>0.42757201646090537</v>
      </c>
    </row>
    <row r="66" spans="1:4" ht="25.5">
      <c r="A66" s="32" t="s">
        <v>80</v>
      </c>
      <c r="B66" s="39">
        <v>1643.2</v>
      </c>
      <c r="C66" s="39">
        <v>570.2</v>
      </c>
      <c r="D66" s="40">
        <f t="shared" si="1"/>
        <v>0.3470058422590068</v>
      </c>
    </row>
    <row r="67" spans="1:4" ht="12.75">
      <c r="A67" s="11" t="s">
        <v>26</v>
      </c>
      <c r="B67" s="12">
        <f>B25+B33+B35+B38+B42+B47+B52+B55+B57+B63</f>
        <v>814437.6</v>
      </c>
      <c r="C67" s="12">
        <f>C25+C33+C35+C38+C42+C47+C52+C55+C57+C63</f>
        <v>245484.50000000003</v>
      </c>
      <c r="D67" s="38">
        <f t="shared" si="1"/>
        <v>0.3014159709718707</v>
      </c>
    </row>
    <row r="68" spans="1:4" ht="12.75">
      <c r="A68" s="14"/>
      <c r="B68" s="15"/>
      <c r="C68" s="15"/>
      <c r="D68" s="30"/>
    </row>
    <row r="69" spans="1:4" ht="12.75">
      <c r="A69" s="2"/>
      <c r="B69" s="2"/>
      <c r="C69" s="2"/>
      <c r="D69" s="2"/>
    </row>
    <row r="70" spans="1:4" ht="12.75">
      <c r="A70" s="2" t="s">
        <v>20</v>
      </c>
      <c r="B70" s="16"/>
      <c r="C70" s="16"/>
      <c r="D70" s="2"/>
    </row>
    <row r="71" spans="1:4" ht="12.75">
      <c r="A71" s="2" t="s">
        <v>24</v>
      </c>
      <c r="B71" s="17" t="s">
        <v>29</v>
      </c>
      <c r="C71" s="2"/>
      <c r="D71" s="2"/>
    </row>
    <row r="72" spans="1:4" ht="12.75">
      <c r="A72" s="2" t="s">
        <v>21</v>
      </c>
      <c r="B72" s="17" t="s">
        <v>33</v>
      </c>
      <c r="C72" s="2"/>
      <c r="D72" s="2"/>
    </row>
    <row r="73" spans="1:4" ht="12.75">
      <c r="A73" s="2" t="s">
        <v>27</v>
      </c>
      <c r="B73" s="17" t="s">
        <v>34</v>
      </c>
      <c r="C73" s="2"/>
      <c r="D73" s="2"/>
    </row>
    <row r="74" spans="1:4" ht="12.75">
      <c r="A74" s="18" t="s">
        <v>17</v>
      </c>
      <c r="B74" s="17" t="s">
        <v>35</v>
      </c>
      <c r="C74" s="2"/>
      <c r="D74" s="2"/>
    </row>
    <row r="75" spans="1:4" ht="12.75">
      <c r="A75" s="19" t="s">
        <v>18</v>
      </c>
      <c r="B75" s="17" t="s">
        <v>36</v>
      </c>
      <c r="C75" s="2"/>
      <c r="D75" s="2"/>
    </row>
    <row r="76" spans="1:4" ht="12.75">
      <c r="A76" s="18" t="s">
        <v>19</v>
      </c>
      <c r="B76" s="17" t="s">
        <v>37</v>
      </c>
      <c r="C76" s="2"/>
      <c r="D76" s="2"/>
    </row>
    <row r="77" spans="1:4" ht="12.75">
      <c r="A77" s="20" t="s">
        <v>28</v>
      </c>
      <c r="B77" s="17" t="s">
        <v>38</v>
      </c>
      <c r="C77" s="2"/>
      <c r="D77" s="2"/>
    </row>
    <row r="78" spans="1:4" ht="12.75">
      <c r="A78" s="20" t="s">
        <v>22</v>
      </c>
      <c r="B78" s="17" t="s">
        <v>39</v>
      </c>
      <c r="C78" s="2"/>
      <c r="D78" s="2"/>
    </row>
    <row r="79" spans="1:4" ht="12.75">
      <c r="A79" s="20"/>
      <c r="B79" s="17"/>
      <c r="C79" s="2"/>
      <c r="D79" s="2"/>
    </row>
    <row r="80" spans="1:4" ht="25.5">
      <c r="A80" s="21" t="s">
        <v>82</v>
      </c>
      <c r="B80" s="17" t="s">
        <v>84</v>
      </c>
      <c r="C80" s="2"/>
      <c r="D80" s="2"/>
    </row>
    <row r="81" spans="1:4" ht="12.75">
      <c r="A81" s="2"/>
      <c r="B81" s="2"/>
      <c r="C81" s="2"/>
      <c r="D81" s="2"/>
    </row>
    <row r="82" spans="1:4" ht="12.75">
      <c r="A82" s="2"/>
      <c r="B82" s="2"/>
      <c r="C82" s="2"/>
      <c r="D82" s="2"/>
    </row>
    <row r="83" spans="1:4" ht="12.75">
      <c r="A83" s="2" t="s">
        <v>23</v>
      </c>
      <c r="B83" s="2"/>
      <c r="C83" s="2"/>
      <c r="D83" s="2"/>
    </row>
  </sheetData>
  <sheetProtection/>
  <mergeCells count="4">
    <mergeCell ref="A2:D2"/>
    <mergeCell ref="A3:D3"/>
    <mergeCell ref="A6:C6"/>
    <mergeCell ref="A24:C24"/>
  </mergeCells>
  <printOptions/>
  <pageMargins left="0.75" right="0.75" top="1" bottom="1" header="0.5" footer="0.5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Марина А. Богославская</cp:lastModifiedBy>
  <cp:lastPrinted>2015-07-06T10:21:15Z</cp:lastPrinted>
  <dcterms:created xsi:type="dcterms:W3CDTF">1996-10-08T23:32:33Z</dcterms:created>
  <dcterms:modified xsi:type="dcterms:W3CDTF">2015-07-06T10:22:11Z</dcterms:modified>
  <cp:category/>
  <cp:version/>
  <cp:contentType/>
  <cp:contentStatus/>
</cp:coreProperties>
</file>